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IMARIC\AppData\Local\Microsoft\Windows\INetCache\Content.Outlook\1I2H5WQP\"/>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38640" windowHeight="21120"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c r="F310" i="9"/>
  <c r="F309" i="9"/>
  <c r="H308" i="9"/>
  <c r="E308" i="9" s="1"/>
  <c r="G308" i="9"/>
  <c r="F308" i="9"/>
  <c r="B308" i="9"/>
  <c r="F307" i="9"/>
  <c r="H306" i="9"/>
  <c r="G306" i="9"/>
  <c r="E306" i="9" s="1"/>
  <c r="F306" i="9"/>
  <c r="H305" i="9"/>
  <c r="G305" i="9"/>
  <c r="E305" i="9" s="1"/>
  <c r="F305" i="9"/>
  <c r="B305" i="9"/>
  <c r="H304" i="9"/>
  <c r="G304" i="9"/>
  <c r="F304" i="9"/>
  <c r="E304" i="9"/>
  <c r="B304" i="9" s="1"/>
  <c r="H303" i="9"/>
  <c r="G303" i="9"/>
  <c r="F303" i="9"/>
  <c r="E303" i="9"/>
  <c r="H302" i="9"/>
  <c r="G302" i="9"/>
  <c r="E302" i="9" s="1"/>
  <c r="F302" i="9"/>
  <c r="H301" i="9"/>
  <c r="G301" i="9"/>
  <c r="E301" i="9" s="1"/>
  <c r="F301" i="9"/>
  <c r="B301" i="9"/>
  <c r="H300" i="9"/>
  <c r="G300" i="9"/>
  <c r="F300" i="9"/>
  <c r="H299" i="9"/>
  <c r="G299" i="9"/>
  <c r="F299" i="9"/>
  <c r="H298" i="9"/>
  <c r="G298" i="9"/>
  <c r="E298" i="9" s="1"/>
  <c r="F298" i="9"/>
  <c r="H297" i="9"/>
  <c r="G297" i="9"/>
  <c r="E297" i="9" s="1"/>
  <c r="B297" i="9" s="1"/>
  <c r="F297" i="9"/>
  <c r="H296" i="9"/>
  <c r="G296" i="9"/>
  <c r="F296" i="9"/>
  <c r="E296" i="9"/>
  <c r="B296" i="9" s="1"/>
  <c r="H295" i="9"/>
  <c r="G295" i="9"/>
  <c r="F295" i="9"/>
  <c r="H294" i="9"/>
  <c r="G294" i="9"/>
  <c r="E294" i="9" s="1"/>
  <c r="B294" i="9" s="1"/>
  <c r="F294" i="9"/>
  <c r="H293" i="9"/>
  <c r="G293" i="9"/>
  <c r="F293" i="9"/>
  <c r="H292" i="9"/>
  <c r="G292" i="9"/>
  <c r="F292" i="9"/>
  <c r="H291" i="9"/>
  <c r="E291" i="9" s="1"/>
  <c r="G291" i="9"/>
  <c r="F291" i="9"/>
  <c r="F290" i="9"/>
  <c r="F289" i="9"/>
  <c r="H288" i="9"/>
  <c r="E288" i="9" s="1"/>
  <c r="B288" i="9" s="1"/>
  <c r="G288" i="9"/>
  <c r="F288" i="9"/>
  <c r="H287" i="9"/>
  <c r="G287" i="9"/>
  <c r="F287" i="9"/>
  <c r="H286" i="9"/>
  <c r="G286" i="9"/>
  <c r="F286" i="9"/>
  <c r="H285" i="9"/>
  <c r="G285" i="9"/>
  <c r="F285" i="9"/>
  <c r="F284" i="9"/>
  <c r="H283" i="9"/>
  <c r="E283" i="9" s="1"/>
  <c r="B283" i="9" s="1"/>
  <c r="G283" i="9"/>
  <c r="F283" i="9"/>
  <c r="H282" i="9"/>
  <c r="E282" i="9" s="1"/>
  <c r="B282" i="9" s="1"/>
  <c r="G282" i="9"/>
  <c r="F282" i="9"/>
  <c r="H281" i="9"/>
  <c r="G281" i="9"/>
  <c r="F281" i="9"/>
  <c r="G280" i="9"/>
  <c r="E280" i="9" s="1"/>
  <c r="B280" i="9" s="1"/>
  <c r="F280" i="9"/>
  <c r="F279" i="9"/>
  <c r="F278" i="9"/>
  <c r="F276" i="9"/>
  <c r="L275" i="9"/>
  <c r="F275" i="9" s="1"/>
  <c r="H275" i="9"/>
  <c r="F274" i="9"/>
  <c r="I273" i="9"/>
  <c r="E273" i="9" s="1"/>
  <c r="H273" i="9"/>
  <c r="F273" i="9"/>
  <c r="E272" i="9"/>
  <c r="M271" i="9"/>
  <c r="L271" i="9"/>
  <c r="F271" i="9" s="1"/>
  <c r="E271" i="9"/>
  <c r="B271" i="9"/>
  <c r="M270" i="9"/>
  <c r="F270" i="9" s="1"/>
  <c r="L270" i="9"/>
  <c r="E270" i="9"/>
  <c r="B270" i="9" s="1"/>
  <c r="M269" i="9"/>
  <c r="L269" i="9"/>
  <c r="F269" i="9"/>
  <c r="E269" i="9"/>
  <c r="M268" i="9"/>
  <c r="L268" i="9"/>
  <c r="F268" i="9"/>
  <c r="B268" i="9" s="1"/>
  <c r="E268" i="9"/>
  <c r="M267" i="9"/>
  <c r="L267" i="9"/>
  <c r="F267" i="9" s="1"/>
  <c r="E267" i="9"/>
  <c r="B267" i="9"/>
  <c r="M266" i="9"/>
  <c r="F266" i="9" s="1"/>
  <c r="L266" i="9"/>
  <c r="E266" i="9"/>
  <c r="B266" i="9" s="1"/>
  <c r="M265" i="9"/>
  <c r="L265" i="9"/>
  <c r="F265" i="9"/>
  <c r="E265" i="9"/>
  <c r="M264" i="9"/>
  <c r="L264" i="9"/>
  <c r="F264" i="9"/>
  <c r="B264" i="9" s="1"/>
  <c r="E264" i="9"/>
  <c r="M263" i="9"/>
  <c r="L263" i="9"/>
  <c r="F263" i="9" s="1"/>
  <c r="E263" i="9"/>
  <c r="B263" i="9"/>
  <c r="M262" i="9"/>
  <c r="F262" i="9" s="1"/>
  <c r="L262" i="9"/>
  <c r="E262" i="9"/>
  <c r="B262" i="9" s="1"/>
  <c r="M261" i="9"/>
  <c r="L261" i="9"/>
  <c r="F261" i="9"/>
  <c r="E261" i="9"/>
  <c r="M260" i="9"/>
  <c r="L260" i="9"/>
  <c r="F260" i="9"/>
  <c r="B260" i="9" s="1"/>
  <c r="E260" i="9"/>
  <c r="M259" i="9"/>
  <c r="L259" i="9"/>
  <c r="F259" i="9" s="1"/>
  <c r="E259" i="9"/>
  <c r="B259" i="9"/>
  <c r="M258" i="9"/>
  <c r="F258" i="9" s="1"/>
  <c r="L258" i="9"/>
  <c r="E258" i="9"/>
  <c r="B258" i="9" s="1"/>
  <c r="M257" i="9"/>
  <c r="L257" i="9"/>
  <c r="F257" i="9"/>
  <c r="E257" i="9"/>
  <c r="M256" i="9"/>
  <c r="L256" i="9"/>
  <c r="F256" i="9"/>
  <c r="B256" i="9" s="1"/>
  <c r="E256" i="9"/>
  <c r="M255" i="9"/>
  <c r="L255" i="9"/>
  <c r="F255" i="9" s="1"/>
  <c r="E255" i="9"/>
  <c r="B255" i="9"/>
  <c r="M254" i="9"/>
  <c r="F254" i="9" s="1"/>
  <c r="L254" i="9"/>
  <c r="E254" i="9"/>
  <c r="B254" i="9" s="1"/>
  <c r="M253" i="9"/>
  <c r="L253" i="9"/>
  <c r="F253" i="9"/>
  <c r="E253" i="9"/>
  <c r="M252" i="9"/>
  <c r="L252" i="9"/>
  <c r="F252" i="9"/>
  <c r="B252" i="9" s="1"/>
  <c r="E252" i="9"/>
  <c r="M251" i="9"/>
  <c r="L251" i="9"/>
  <c r="F251" i="9" s="1"/>
  <c r="B251" i="9" s="1"/>
  <c r="E251" i="9"/>
  <c r="M250" i="9"/>
  <c r="F250" i="9" s="1"/>
  <c r="L250" i="9"/>
  <c r="E250" i="9"/>
  <c r="B250" i="9" s="1"/>
  <c r="M249" i="9"/>
  <c r="L249" i="9"/>
  <c r="F249" i="9"/>
  <c r="E249" i="9"/>
  <c r="M248" i="9"/>
  <c r="L248" i="9"/>
  <c r="F248" i="9"/>
  <c r="B248" i="9" s="1"/>
  <c r="E248" i="9"/>
  <c r="M247" i="9"/>
  <c r="L247" i="9"/>
  <c r="F247" i="9" s="1"/>
  <c r="B247" i="9" s="1"/>
  <c r="E247" i="9"/>
  <c r="M246" i="9"/>
  <c r="F246" i="9" s="1"/>
  <c r="L246" i="9"/>
  <c r="E246" i="9"/>
  <c r="B246" i="9" s="1"/>
  <c r="M245" i="9"/>
  <c r="L245" i="9"/>
  <c r="F245" i="9"/>
  <c r="E245" i="9"/>
  <c r="M244" i="9"/>
  <c r="L244" i="9"/>
  <c r="F244" i="9" s="1"/>
  <c r="B244" i="9" s="1"/>
  <c r="E244" i="9"/>
  <c r="M243" i="9"/>
  <c r="L243" i="9"/>
  <c r="F243" i="9" s="1"/>
  <c r="B243" i="9" s="1"/>
  <c r="E243" i="9"/>
  <c r="M242" i="9"/>
  <c r="F242" i="9" s="1"/>
  <c r="L242" i="9"/>
  <c r="E242" i="9"/>
  <c r="B242" i="9" s="1"/>
  <c r="M241" i="9"/>
  <c r="L241" i="9"/>
  <c r="F241" i="9"/>
  <c r="E241" i="9"/>
  <c r="M240" i="9"/>
  <c r="L240" i="9"/>
  <c r="F240" i="9"/>
  <c r="B240" i="9" s="1"/>
  <c r="E240" i="9"/>
  <c r="M239" i="9"/>
  <c r="L239" i="9"/>
  <c r="F239" i="9" s="1"/>
  <c r="B239" i="9" s="1"/>
  <c r="E239" i="9"/>
  <c r="M238" i="9"/>
  <c r="L238" i="9"/>
  <c r="F238" i="9" s="1"/>
  <c r="E238" i="9"/>
  <c r="B238" i="9" s="1"/>
  <c r="M237" i="9"/>
  <c r="L237" i="9"/>
  <c r="F237" i="9"/>
  <c r="E237" i="9"/>
  <c r="M236" i="9"/>
  <c r="L236" i="9"/>
  <c r="F236" i="9" s="1"/>
  <c r="B236" i="9" s="1"/>
  <c r="E236" i="9"/>
  <c r="M235" i="9"/>
  <c r="L235" i="9"/>
  <c r="F235" i="9" s="1"/>
  <c r="B235" i="9" s="1"/>
  <c r="E235" i="9"/>
  <c r="M234" i="9"/>
  <c r="L234" i="9"/>
  <c r="F234" i="9" s="1"/>
  <c r="E234" i="9"/>
  <c r="M233" i="9"/>
  <c r="L233" i="9"/>
  <c r="F233" i="9"/>
  <c r="E233" i="9"/>
  <c r="M232" i="9"/>
  <c r="L232" i="9"/>
  <c r="F232" i="9"/>
  <c r="B232" i="9" s="1"/>
  <c r="E232" i="9"/>
  <c r="M231" i="9"/>
  <c r="L231" i="9"/>
  <c r="F231" i="9" s="1"/>
  <c r="B231" i="9" s="1"/>
  <c r="E231" i="9"/>
  <c r="M230" i="9"/>
  <c r="L230" i="9"/>
  <c r="F230" i="9" s="1"/>
  <c r="E230" i="9"/>
  <c r="B230" i="9" s="1"/>
  <c r="M229" i="9"/>
  <c r="L229" i="9"/>
  <c r="F229" i="9"/>
  <c r="E229" i="9"/>
  <c r="M228" i="9"/>
  <c r="L228" i="9"/>
  <c r="F228" i="9" s="1"/>
  <c r="B228" i="9" s="1"/>
  <c r="E228" i="9"/>
  <c r="M227" i="9"/>
  <c r="L227" i="9"/>
  <c r="F227" i="9" s="1"/>
  <c r="B227" i="9" s="1"/>
  <c r="E227" i="9"/>
  <c r="M226" i="9"/>
  <c r="F226" i="9" s="1"/>
  <c r="L226" i="9"/>
  <c r="E226" i="9"/>
  <c r="M225" i="9"/>
  <c r="L225" i="9"/>
  <c r="F225" i="9"/>
  <c r="E225" i="9"/>
  <c r="M224" i="9"/>
  <c r="L224" i="9"/>
  <c r="F224" i="9"/>
  <c r="B224" i="9" s="1"/>
  <c r="E224" i="9"/>
  <c r="M223" i="9"/>
  <c r="L223" i="9"/>
  <c r="E223" i="9"/>
  <c r="M222" i="9"/>
  <c r="L222" i="9"/>
  <c r="E222" i="9"/>
  <c r="M221" i="9"/>
  <c r="F221" i="9" s="1"/>
  <c r="L221" i="9"/>
  <c r="E221" i="9"/>
  <c r="M220" i="9"/>
  <c r="L220" i="9"/>
  <c r="E220" i="9"/>
  <c r="M219" i="9"/>
  <c r="L219" i="9"/>
  <c r="E219" i="9"/>
  <c r="M218" i="9"/>
  <c r="L218" i="9"/>
  <c r="E218" i="9"/>
  <c r="M217" i="9"/>
  <c r="L217" i="9"/>
  <c r="E217" i="9"/>
  <c r="M216" i="9"/>
  <c r="L216" i="9"/>
  <c r="F216" i="9"/>
  <c r="B216" i="9" s="1"/>
  <c r="E216" i="9"/>
  <c r="M215" i="9"/>
  <c r="L215" i="9"/>
  <c r="E215" i="9"/>
  <c r="M214" i="9"/>
  <c r="F214" i="9" s="1"/>
  <c r="L214" i="9"/>
  <c r="E214" i="9"/>
  <c r="B214" i="9" s="1"/>
  <c r="E213" i="9"/>
  <c r="F212" i="9"/>
  <c r="F211" i="9"/>
  <c r="F210" i="9"/>
  <c r="F209" i="9"/>
  <c r="F208" i="9"/>
  <c r="F207" i="9"/>
  <c r="F206" i="9"/>
  <c r="F205" i="9"/>
  <c r="F204" i="9"/>
  <c r="F203" i="9"/>
  <c r="F202" i="9"/>
  <c r="F201" i="9"/>
  <c r="F200" i="9"/>
  <c r="F199" i="9"/>
  <c r="F198" i="9"/>
  <c r="F197" i="9"/>
  <c r="F196" i="9"/>
  <c r="F195" i="9"/>
  <c r="F194" i="9"/>
  <c r="F193" i="9"/>
  <c r="G192" i="9"/>
  <c r="E192" i="9" s="1"/>
  <c r="F191" i="9"/>
  <c r="F190" i="9"/>
  <c r="F189" i="9"/>
  <c r="F188" i="9"/>
  <c r="F187" i="9"/>
  <c r="F186" i="9"/>
  <c r="F185" i="9"/>
  <c r="F184" i="9"/>
  <c r="G183" i="9"/>
  <c r="E183" i="9" s="1"/>
  <c r="B183" i="9" s="1"/>
  <c r="F183" i="9"/>
  <c r="F182" i="9"/>
  <c r="F181" i="9"/>
  <c r="F180" i="9"/>
  <c r="G179" i="9"/>
  <c r="E179" i="9" s="1"/>
  <c r="B179" i="9" s="1"/>
  <c r="F179" i="9"/>
  <c r="F178" i="9"/>
  <c r="F177" i="9"/>
  <c r="F176" i="9"/>
  <c r="F175" i="9"/>
  <c r="F174" i="9"/>
  <c r="F173" i="9"/>
  <c r="F172" i="9"/>
  <c r="F171" i="9"/>
  <c r="F170" i="9"/>
  <c r="F169" i="9"/>
  <c r="F168" i="9"/>
  <c r="G167" i="9"/>
  <c r="E167" i="9" s="1"/>
  <c r="B167" i="9" s="1"/>
  <c r="F167" i="9"/>
  <c r="F166" i="9"/>
  <c r="F165" i="9"/>
  <c r="F164" i="9"/>
  <c r="F163" i="9"/>
  <c r="F162" i="9"/>
  <c r="F161" i="9"/>
  <c r="H160" i="9"/>
  <c r="G160" i="9"/>
  <c r="F160" i="9"/>
  <c r="E160" i="9"/>
  <c r="B160" i="9" s="1"/>
  <c r="H159" i="9"/>
  <c r="G159" i="9"/>
  <c r="F159" i="9"/>
  <c r="E159" i="9"/>
  <c r="H158" i="9"/>
  <c r="G158" i="9"/>
  <c r="F158" i="9"/>
  <c r="H157" i="9"/>
  <c r="G157" i="9"/>
  <c r="F157" i="9"/>
  <c r="E157" i="9"/>
  <c r="B157" i="9" s="1"/>
  <c r="H156" i="9"/>
  <c r="G156" i="9"/>
  <c r="F156" i="9"/>
  <c r="E156" i="9"/>
  <c r="H155" i="9"/>
  <c r="G155" i="9"/>
  <c r="E155" i="9" s="1"/>
  <c r="B155" i="9" s="1"/>
  <c r="F155" i="9"/>
  <c r="H154" i="9"/>
  <c r="G154" i="9"/>
  <c r="E154" i="9" s="1"/>
  <c r="B154" i="9" s="1"/>
  <c r="F154" i="9"/>
  <c r="H153" i="9"/>
  <c r="G153" i="9"/>
  <c r="F153" i="9"/>
  <c r="H152" i="9"/>
  <c r="G152" i="9"/>
  <c r="F152" i="9"/>
  <c r="E152" i="9"/>
  <c r="B152" i="9" s="1"/>
  <c r="H151" i="9"/>
  <c r="G151" i="9"/>
  <c r="F151" i="9"/>
  <c r="E151" i="9"/>
  <c r="H150" i="9"/>
  <c r="G150" i="9"/>
  <c r="F150" i="9"/>
  <c r="H149" i="9"/>
  <c r="G149" i="9"/>
  <c r="F149" i="9"/>
  <c r="E149" i="9"/>
  <c r="B149" i="9" s="1"/>
  <c r="H148" i="9"/>
  <c r="G148" i="9"/>
  <c r="F148" i="9"/>
  <c r="E148" i="9"/>
  <c r="H147" i="9"/>
  <c r="G147" i="9"/>
  <c r="E147" i="9" s="1"/>
  <c r="B147" i="9" s="1"/>
  <c r="F147" i="9"/>
  <c r="H146" i="9"/>
  <c r="G146" i="9"/>
  <c r="F146" i="9"/>
  <c r="H145" i="9"/>
  <c r="G145" i="9"/>
  <c r="F145" i="9"/>
  <c r="H144" i="9"/>
  <c r="E144" i="9" s="1"/>
  <c r="B144" i="9" s="1"/>
  <c r="G144" i="9"/>
  <c r="F144" i="9"/>
  <c r="F143" i="9"/>
  <c r="H142" i="9"/>
  <c r="G142" i="9"/>
  <c r="F142" i="9"/>
  <c r="H141" i="9"/>
  <c r="E141" i="9" s="1"/>
  <c r="B141" i="9" s="1"/>
  <c r="G141" i="9"/>
  <c r="F141" i="9"/>
  <c r="H140" i="9"/>
  <c r="G140" i="9"/>
  <c r="F140" i="9"/>
  <c r="E140" i="9"/>
  <c r="B140" i="9" s="1"/>
  <c r="H139" i="9"/>
  <c r="G139" i="9"/>
  <c r="E139" i="9" s="1"/>
  <c r="B139" i="9" s="1"/>
  <c r="F139" i="9"/>
  <c r="H138" i="9"/>
  <c r="G138" i="9"/>
  <c r="E138" i="9" s="1"/>
  <c r="B138" i="9" s="1"/>
  <c r="F138" i="9"/>
  <c r="H137" i="9"/>
  <c r="G137" i="9"/>
  <c r="E137" i="9" s="1"/>
  <c r="B137" i="9" s="1"/>
  <c r="F137" i="9"/>
  <c r="H136" i="9"/>
  <c r="E136" i="9" s="1"/>
  <c r="G136" i="9"/>
  <c r="F136" i="9"/>
  <c r="B136" i="9"/>
  <c r="H135" i="9"/>
  <c r="G135" i="9"/>
  <c r="F135" i="9"/>
  <c r="E135" i="9"/>
  <c r="B135" i="9" s="1"/>
  <c r="H134" i="9"/>
  <c r="G134" i="9"/>
  <c r="F134" i="9"/>
  <c r="H133" i="9"/>
  <c r="G133" i="9"/>
  <c r="F133" i="9"/>
  <c r="E133" i="9"/>
  <c r="B133" i="9" s="1"/>
  <c r="H132" i="9"/>
  <c r="G132" i="9"/>
  <c r="F132" i="9"/>
  <c r="E132" i="9"/>
  <c r="H131" i="9"/>
  <c r="G131" i="9"/>
  <c r="E131" i="9" s="1"/>
  <c r="F131" i="9"/>
  <c r="H130" i="9"/>
  <c r="G130" i="9"/>
  <c r="E130" i="9" s="1"/>
  <c r="F130" i="9"/>
  <c r="H129" i="9"/>
  <c r="G129" i="9"/>
  <c r="F129" i="9"/>
  <c r="H128" i="9"/>
  <c r="E128" i="9" s="1"/>
  <c r="B128" i="9" s="1"/>
  <c r="G128" i="9"/>
  <c r="F128" i="9"/>
  <c r="H127" i="9"/>
  <c r="G127" i="9"/>
  <c r="F127" i="9"/>
  <c r="E127" i="9"/>
  <c r="B127" i="9" s="1"/>
  <c r="H126" i="9"/>
  <c r="G126" i="9"/>
  <c r="F126" i="9"/>
  <c r="H125" i="9"/>
  <c r="E125" i="9" s="1"/>
  <c r="B125" i="9" s="1"/>
  <c r="G125" i="9"/>
  <c r="F125" i="9"/>
  <c r="H124" i="9"/>
  <c r="G124" i="9"/>
  <c r="F124" i="9"/>
  <c r="E124" i="9"/>
  <c r="B124" i="9" s="1"/>
  <c r="H123" i="9"/>
  <c r="G123" i="9"/>
  <c r="E123" i="9" s="1"/>
  <c r="B123" i="9" s="1"/>
  <c r="F123" i="9"/>
  <c r="H122" i="9"/>
  <c r="G122" i="9"/>
  <c r="E122" i="9" s="1"/>
  <c r="B122" i="9" s="1"/>
  <c r="F122" i="9"/>
  <c r="H121" i="9"/>
  <c r="G121" i="9"/>
  <c r="E121" i="9" s="1"/>
  <c r="B121" i="9" s="1"/>
  <c r="F121" i="9"/>
  <c r="H120" i="9"/>
  <c r="E120" i="9" s="1"/>
  <c r="G120" i="9"/>
  <c r="F120" i="9"/>
  <c r="B120" i="9"/>
  <c r="H119" i="9"/>
  <c r="G119" i="9"/>
  <c r="F119" i="9"/>
  <c r="E119" i="9"/>
  <c r="B119" i="9" s="1"/>
  <c r="H118" i="9"/>
  <c r="G118" i="9"/>
  <c r="F118" i="9"/>
  <c r="H117" i="9"/>
  <c r="G117" i="9"/>
  <c r="F117" i="9"/>
  <c r="E117" i="9"/>
  <c r="B117" i="9" s="1"/>
  <c r="H116" i="9"/>
  <c r="G116" i="9"/>
  <c r="F116" i="9"/>
  <c r="E116" i="9"/>
  <c r="H115" i="9"/>
  <c r="G115" i="9"/>
  <c r="E115" i="9" s="1"/>
  <c r="F115" i="9"/>
  <c r="H114" i="9"/>
  <c r="G114" i="9"/>
  <c r="E114" i="9" s="1"/>
  <c r="F114" i="9"/>
  <c r="H113" i="9"/>
  <c r="G113" i="9"/>
  <c r="E113" i="9" s="1"/>
  <c r="B113" i="9" s="1"/>
  <c r="F113" i="9"/>
  <c r="H112" i="9"/>
  <c r="E112" i="9" s="1"/>
  <c r="B112" i="9" s="1"/>
  <c r="G112" i="9"/>
  <c r="F112" i="9"/>
  <c r="H111" i="9"/>
  <c r="E111" i="9" s="1"/>
  <c r="B111" i="9" s="1"/>
  <c r="G111" i="9"/>
  <c r="F111" i="9"/>
  <c r="H110" i="9"/>
  <c r="G110" i="9"/>
  <c r="F110" i="9"/>
  <c r="H109" i="9"/>
  <c r="E109" i="9" s="1"/>
  <c r="B109" i="9" s="1"/>
  <c r="G109" i="9"/>
  <c r="F109" i="9"/>
  <c r="H108" i="9"/>
  <c r="G108" i="9"/>
  <c r="F108" i="9"/>
  <c r="E108" i="9"/>
  <c r="B108" i="9" s="1"/>
  <c r="H107" i="9"/>
  <c r="G107" i="9"/>
  <c r="E107" i="9" s="1"/>
  <c r="B107" i="9" s="1"/>
  <c r="F107" i="9"/>
  <c r="H106" i="9"/>
  <c r="G106" i="9"/>
  <c r="E106" i="9" s="1"/>
  <c r="B106" i="9" s="1"/>
  <c r="F106" i="9"/>
  <c r="H105" i="9"/>
  <c r="G105" i="9"/>
  <c r="E105" i="9" s="1"/>
  <c r="B105" i="9" s="1"/>
  <c r="F105" i="9"/>
  <c r="H104" i="9"/>
  <c r="E104" i="9" s="1"/>
  <c r="G104" i="9"/>
  <c r="F104" i="9"/>
  <c r="B104" i="9"/>
  <c r="H103" i="9"/>
  <c r="G103" i="9"/>
  <c r="F103" i="9"/>
  <c r="E103" i="9"/>
  <c r="B103" i="9" s="1"/>
  <c r="H102" i="9"/>
  <c r="G102" i="9"/>
  <c r="F102" i="9"/>
  <c r="H101" i="9"/>
  <c r="G101" i="9"/>
  <c r="F101" i="9"/>
  <c r="E101" i="9"/>
  <c r="B101" i="9" s="1"/>
  <c r="H100" i="9"/>
  <c r="G100" i="9"/>
  <c r="F100" i="9"/>
  <c r="E100" i="9"/>
  <c r="H99" i="9"/>
  <c r="G99" i="9"/>
  <c r="E99" i="9" s="1"/>
  <c r="F99" i="9"/>
  <c r="H98" i="9"/>
  <c r="G98" i="9"/>
  <c r="E98" i="9" s="1"/>
  <c r="F98" i="9"/>
  <c r="H97" i="9"/>
  <c r="G97" i="9"/>
  <c r="E97" i="9" s="1"/>
  <c r="B97" i="9" s="1"/>
  <c r="F97" i="9"/>
  <c r="H96" i="9"/>
  <c r="E96" i="9" s="1"/>
  <c r="B96" i="9" s="1"/>
  <c r="G96" i="9"/>
  <c r="F96" i="9"/>
  <c r="H95" i="9"/>
  <c r="G95" i="9"/>
  <c r="F95" i="9"/>
  <c r="E95" i="9"/>
  <c r="B95" i="9" s="1"/>
  <c r="H94" i="9"/>
  <c r="G94" i="9"/>
  <c r="F94" i="9"/>
  <c r="H93" i="9"/>
  <c r="E93" i="9" s="1"/>
  <c r="B93" i="9" s="1"/>
  <c r="G93" i="9"/>
  <c r="F93" i="9"/>
  <c r="H92" i="9"/>
  <c r="G92" i="9"/>
  <c r="F92" i="9"/>
  <c r="E92" i="9"/>
  <c r="B92" i="9" s="1"/>
  <c r="H91" i="9"/>
  <c r="G91" i="9"/>
  <c r="E91" i="9" s="1"/>
  <c r="B91" i="9" s="1"/>
  <c r="F91" i="9"/>
  <c r="H90" i="9"/>
  <c r="G90" i="9"/>
  <c r="E90" i="9" s="1"/>
  <c r="B90" i="9" s="1"/>
  <c r="F90" i="9"/>
  <c r="H89" i="9"/>
  <c r="G89" i="9"/>
  <c r="E89" i="9" s="1"/>
  <c r="B89" i="9" s="1"/>
  <c r="F89" i="9"/>
  <c r="H88" i="9"/>
  <c r="E88" i="9" s="1"/>
  <c r="G88" i="9"/>
  <c r="F88" i="9"/>
  <c r="B88" i="9"/>
  <c r="H87" i="9"/>
  <c r="G87" i="9"/>
  <c r="F87" i="9"/>
  <c r="E87" i="9"/>
  <c r="B87" i="9" s="1"/>
  <c r="H86" i="9"/>
  <c r="G86" i="9"/>
  <c r="F86" i="9"/>
  <c r="H85" i="9"/>
  <c r="G85" i="9"/>
  <c r="F85" i="9"/>
  <c r="E85" i="9"/>
  <c r="B85" i="9" s="1"/>
  <c r="H84" i="9"/>
  <c r="E84" i="9" s="1"/>
  <c r="G84" i="9"/>
  <c r="F84" i="9"/>
  <c r="H83" i="9"/>
  <c r="G83" i="9"/>
  <c r="E83" i="9" s="1"/>
  <c r="F83" i="9"/>
  <c r="H82" i="9"/>
  <c r="G82" i="9"/>
  <c r="F82" i="9"/>
  <c r="H81" i="9"/>
  <c r="G81" i="9"/>
  <c r="F81" i="9"/>
  <c r="E81" i="9"/>
  <c r="B81" i="9" s="1"/>
  <c r="H80" i="9"/>
  <c r="G80" i="9"/>
  <c r="F80" i="9"/>
  <c r="E80" i="9"/>
  <c r="H79" i="9"/>
  <c r="G79" i="9"/>
  <c r="E79" i="9" s="1"/>
  <c r="F79" i="9"/>
  <c r="H78" i="9"/>
  <c r="G78" i="9"/>
  <c r="F78" i="9"/>
  <c r="H77" i="9"/>
  <c r="G77" i="9"/>
  <c r="F77" i="9"/>
  <c r="E77" i="9"/>
  <c r="B77" i="9" s="1"/>
  <c r="H76" i="9"/>
  <c r="G76" i="9"/>
  <c r="F76" i="9"/>
  <c r="E76" i="9"/>
  <c r="H75" i="9"/>
  <c r="G75" i="9"/>
  <c r="E75" i="9" s="1"/>
  <c r="F75" i="9"/>
  <c r="H74" i="9"/>
  <c r="G74" i="9"/>
  <c r="F74" i="9"/>
  <c r="H73" i="9"/>
  <c r="G73" i="9"/>
  <c r="F73" i="9"/>
  <c r="E73" i="9"/>
  <c r="B73" i="9" s="1"/>
  <c r="H72" i="9"/>
  <c r="G72" i="9"/>
  <c r="F72" i="9"/>
  <c r="E72" i="9"/>
  <c r="H71" i="9"/>
  <c r="G71" i="9"/>
  <c r="E71" i="9" s="1"/>
  <c r="F71" i="9"/>
  <c r="H70" i="9"/>
  <c r="G70" i="9"/>
  <c r="F70" i="9"/>
  <c r="H69" i="9"/>
  <c r="E69" i="9" s="1"/>
  <c r="B69" i="9" s="1"/>
  <c r="G69" i="9"/>
  <c r="F69" i="9"/>
  <c r="H68" i="9"/>
  <c r="E68" i="9" s="1"/>
  <c r="G68" i="9"/>
  <c r="F68" i="9"/>
  <c r="H67" i="9"/>
  <c r="G67" i="9"/>
  <c r="E67" i="9" s="1"/>
  <c r="F67" i="9"/>
  <c r="H66" i="9"/>
  <c r="G66" i="9"/>
  <c r="F66" i="9"/>
  <c r="H65" i="9"/>
  <c r="G65" i="9"/>
  <c r="F65" i="9"/>
  <c r="E65" i="9"/>
  <c r="B65" i="9" s="1"/>
  <c r="H64" i="9"/>
  <c r="G64" i="9"/>
  <c r="F64" i="9"/>
  <c r="E64" i="9"/>
  <c r="H63" i="9"/>
  <c r="G63" i="9"/>
  <c r="E63" i="9" s="1"/>
  <c r="F63" i="9"/>
  <c r="H62" i="9"/>
  <c r="G62" i="9"/>
  <c r="F62" i="9"/>
  <c r="H61" i="9"/>
  <c r="G61" i="9"/>
  <c r="F61" i="9"/>
  <c r="E61" i="9"/>
  <c r="B61" i="9" s="1"/>
  <c r="H60" i="9"/>
  <c r="G60" i="9"/>
  <c r="F60" i="9"/>
  <c r="H59" i="9"/>
  <c r="G59" i="9"/>
  <c r="F59" i="9"/>
  <c r="H58" i="9"/>
  <c r="G58" i="9"/>
  <c r="F58" i="9"/>
  <c r="H57" i="9"/>
  <c r="G57" i="9"/>
  <c r="F57" i="9"/>
  <c r="E57" i="9"/>
  <c r="B57" i="9" s="1"/>
  <c r="H56" i="9"/>
  <c r="G56" i="9"/>
  <c r="F56" i="9"/>
  <c r="E56" i="9"/>
  <c r="H55" i="9"/>
  <c r="G55" i="9"/>
  <c r="E55" i="9" s="1"/>
  <c r="F55" i="9"/>
  <c r="H54" i="9"/>
  <c r="G54" i="9"/>
  <c r="F54" i="9"/>
  <c r="H53" i="9"/>
  <c r="G53" i="9"/>
  <c r="F53" i="9"/>
  <c r="E53" i="9"/>
  <c r="B53" i="9" s="1"/>
  <c r="H52" i="9"/>
  <c r="G52" i="9"/>
  <c r="F52" i="9"/>
  <c r="E52" i="9"/>
  <c r="H51" i="9"/>
  <c r="G51" i="9"/>
  <c r="E51" i="9" s="1"/>
  <c r="F51" i="9"/>
  <c r="H50" i="9"/>
  <c r="G50" i="9"/>
  <c r="F50" i="9"/>
  <c r="H49" i="9"/>
  <c r="G49" i="9"/>
  <c r="F49" i="9"/>
  <c r="E49" i="9"/>
  <c r="B49" i="9" s="1"/>
  <c r="H48" i="9"/>
  <c r="G48" i="9"/>
  <c r="F48" i="9"/>
  <c r="E48" i="9"/>
  <c r="H47" i="9"/>
  <c r="G47" i="9"/>
  <c r="F47" i="9"/>
  <c r="H46" i="9"/>
  <c r="G46" i="9"/>
  <c r="F46" i="9"/>
  <c r="H45" i="9"/>
  <c r="G45" i="9"/>
  <c r="F45" i="9"/>
  <c r="E45" i="9"/>
  <c r="B45" i="9" s="1"/>
  <c r="H44" i="9"/>
  <c r="E44" i="9" s="1"/>
  <c r="G44" i="9"/>
  <c r="F44" i="9"/>
  <c r="H43" i="9"/>
  <c r="G43" i="9"/>
  <c r="E43" i="9" s="1"/>
  <c r="F43" i="9"/>
  <c r="H42" i="9"/>
  <c r="G42" i="9"/>
  <c r="F42" i="9"/>
  <c r="H41" i="9"/>
  <c r="G41" i="9"/>
  <c r="F41" i="9"/>
  <c r="E41" i="9"/>
  <c r="B41" i="9" s="1"/>
  <c r="H40" i="9"/>
  <c r="G40" i="9"/>
  <c r="F40" i="9"/>
  <c r="E40" i="9"/>
  <c r="H39" i="9"/>
  <c r="G39" i="9"/>
  <c r="E39" i="9" s="1"/>
  <c r="F39" i="9"/>
  <c r="H38" i="9"/>
  <c r="G38" i="9"/>
  <c r="F38" i="9"/>
  <c r="H37" i="9"/>
  <c r="G37" i="9"/>
  <c r="F37" i="9"/>
  <c r="E37" i="9"/>
  <c r="B37" i="9" s="1"/>
  <c r="H36" i="9"/>
  <c r="G36" i="9"/>
  <c r="F36" i="9"/>
  <c r="E36" i="9"/>
  <c r="H35" i="9"/>
  <c r="G35" i="9"/>
  <c r="E35" i="9" s="1"/>
  <c r="F35" i="9"/>
  <c r="H34" i="9"/>
  <c r="G34" i="9"/>
  <c r="F34" i="9"/>
  <c r="H33" i="9"/>
  <c r="G33" i="9"/>
  <c r="F33" i="9"/>
  <c r="H32" i="9"/>
  <c r="G32" i="9"/>
  <c r="F32" i="9"/>
  <c r="H31" i="9"/>
  <c r="G31" i="9"/>
  <c r="F31" i="9"/>
  <c r="H30" i="9"/>
  <c r="G30" i="9"/>
  <c r="F30" i="9"/>
  <c r="H29" i="9"/>
  <c r="E29" i="9" s="1"/>
  <c r="B29" i="9" s="1"/>
  <c r="G29" i="9"/>
  <c r="F29" i="9"/>
  <c r="H28" i="9"/>
  <c r="E28" i="9" s="1"/>
  <c r="G28" i="9"/>
  <c r="F28" i="9"/>
  <c r="H27" i="9"/>
  <c r="G27" i="9"/>
  <c r="F27" i="9"/>
  <c r="H26" i="9"/>
  <c r="G26" i="9"/>
  <c r="F26" i="9"/>
  <c r="H25" i="9"/>
  <c r="E25" i="9" s="1"/>
  <c r="B25" i="9" s="1"/>
  <c r="G25" i="9"/>
  <c r="F25" i="9"/>
  <c r="H24" i="9"/>
  <c r="G24" i="9"/>
  <c r="F24" i="9"/>
  <c r="E24" i="9"/>
  <c r="H23" i="9"/>
  <c r="G23" i="9"/>
  <c r="E23" i="9" s="1"/>
  <c r="F23" i="9"/>
  <c r="H22" i="9"/>
  <c r="G22" i="9"/>
  <c r="F22" i="9"/>
  <c r="F21" i="9"/>
  <c r="F4" i="9"/>
  <c r="O3" i="9"/>
  <c r="I3" i="9"/>
  <c r="H3" i="9"/>
  <c r="G3" i="9"/>
  <c r="D101" i="8"/>
  <c r="D95" i="8"/>
  <c r="D90" i="8"/>
  <c r="D85" i="8"/>
  <c r="D80" i="8"/>
  <c r="D75" i="8"/>
  <c r="D70" i="8"/>
  <c r="D65" i="8"/>
  <c r="C1540" i="1" s="1"/>
  <c r="D60" i="8"/>
  <c r="D55" i="8"/>
  <c r="D50" i="8"/>
  <c r="D44" i="8"/>
  <c r="D36" i="8"/>
  <c r="D26" i="8"/>
  <c r="D24" i="8" s="1"/>
  <c r="C1499" i="1" s="1"/>
  <c r="H1499" i="1" s="1"/>
  <c r="D18" i="8"/>
  <c r="D8" i="8"/>
  <c r="C1483" i="1" s="1"/>
  <c r="H1483" i="1" s="1"/>
  <c r="E44" i="7"/>
  <c r="D44" i="7"/>
  <c r="E39" i="7"/>
  <c r="D39" i="7"/>
  <c r="E38" i="7"/>
  <c r="D38" i="7"/>
  <c r="E30" i="7"/>
  <c r="D30" i="7"/>
  <c r="E23" i="7"/>
  <c r="E22" i="7" s="1"/>
  <c r="D23" i="7"/>
  <c r="D22" i="7" s="1"/>
  <c r="H30" i="3" s="1"/>
  <c r="E14" i="7"/>
  <c r="D1445" i="1" s="1"/>
  <c r="D14" i="7"/>
  <c r="E7" i="7"/>
  <c r="D7" i="7"/>
  <c r="D6" i="7" s="1"/>
  <c r="C1437" i="1" s="1"/>
  <c r="E6" i="7"/>
  <c r="F140" i="6"/>
  <c r="F139" i="6"/>
  <c r="F138" i="6"/>
  <c r="F137" i="6"/>
  <c r="F136" i="6"/>
  <c r="F135" i="6"/>
  <c r="F134" i="6"/>
  <c r="F133" i="6"/>
  <c r="F132" i="6"/>
  <c r="F131" i="6"/>
  <c r="F130" i="6"/>
  <c r="E130" i="6"/>
  <c r="D130" i="6"/>
  <c r="D129" i="6" s="1"/>
  <c r="E129" i="6"/>
  <c r="D1423" i="1" s="1"/>
  <c r="F128" i="6"/>
  <c r="F127" i="6"/>
  <c r="F126" i="6"/>
  <c r="F125" i="6"/>
  <c r="F124" i="6"/>
  <c r="F123" i="6"/>
  <c r="F122" i="6"/>
  <c r="E122" i="6"/>
  <c r="D122" i="6"/>
  <c r="F121" i="6"/>
  <c r="F120" i="6"/>
  <c r="F119" i="6"/>
  <c r="E118" i="6"/>
  <c r="D1412" i="1" s="1"/>
  <c r="D118" i="6"/>
  <c r="F117" i="6"/>
  <c r="F116" i="6"/>
  <c r="E115" i="6"/>
  <c r="D115" i="6"/>
  <c r="F113" i="6"/>
  <c r="F112" i="6"/>
  <c r="F111" i="6"/>
  <c r="F110" i="6"/>
  <c r="F109" i="6"/>
  <c r="F108" i="6"/>
  <c r="E107" i="6"/>
  <c r="D107" i="6"/>
  <c r="F106" i="6"/>
  <c r="F105" i="6"/>
  <c r="F104" i="6"/>
  <c r="F103" i="6"/>
  <c r="F102" i="6"/>
  <c r="F101" i="6"/>
  <c r="F100" i="6"/>
  <c r="E99" i="6"/>
  <c r="D99" i="6"/>
  <c r="F99" i="6" s="1"/>
  <c r="F98" i="6"/>
  <c r="F97" i="6"/>
  <c r="F96" i="6"/>
  <c r="F95" i="6"/>
  <c r="F94" i="6"/>
  <c r="E94" i="6"/>
  <c r="D94" i="6"/>
  <c r="F93" i="6"/>
  <c r="F92" i="6"/>
  <c r="F91" i="6"/>
  <c r="E90" i="6"/>
  <c r="D90" i="6"/>
  <c r="F90" i="6" s="1"/>
  <c r="D89" i="6"/>
  <c r="F88" i="6"/>
  <c r="F87" i="6"/>
  <c r="F86" i="6"/>
  <c r="F85" i="6"/>
  <c r="F84" i="6"/>
  <c r="F83" i="6"/>
  <c r="E82" i="6"/>
  <c r="D82" i="6"/>
  <c r="F81" i="6"/>
  <c r="F80" i="6"/>
  <c r="F79" i="6"/>
  <c r="F78" i="6"/>
  <c r="F77" i="6"/>
  <c r="F76" i="6"/>
  <c r="E75" i="6"/>
  <c r="F75" i="6" s="1"/>
  <c r="D75" i="6"/>
  <c r="F74" i="6"/>
  <c r="F73" i="6"/>
  <c r="F72" i="6"/>
  <c r="F71" i="6"/>
  <c r="F70" i="6"/>
  <c r="F69" i="6"/>
  <c r="F68" i="6"/>
  <c r="F67" i="6"/>
  <c r="E66" i="6"/>
  <c r="D66" i="6"/>
  <c r="F66" i="6" s="1"/>
  <c r="F65" i="6"/>
  <c r="F64" i="6"/>
  <c r="F63" i="6"/>
  <c r="F62" i="6"/>
  <c r="E61" i="6"/>
  <c r="D61" i="6"/>
  <c r="F60" i="6"/>
  <c r="F59" i="6"/>
  <c r="F58" i="6"/>
  <c r="F57" i="6"/>
  <c r="F56" i="6"/>
  <c r="F55" i="6"/>
  <c r="E54" i="6"/>
  <c r="D54" i="6"/>
  <c r="F53" i="6"/>
  <c r="F52" i="6"/>
  <c r="F51" i="6"/>
  <c r="F50" i="6"/>
  <c r="E50" i="6"/>
  <c r="D50" i="6"/>
  <c r="F49" i="6"/>
  <c r="F48" i="6"/>
  <c r="F47" i="6"/>
  <c r="F46" i="6"/>
  <c r="F45" i="6"/>
  <c r="F44" i="6"/>
  <c r="E43" i="6"/>
  <c r="D43" i="6"/>
  <c r="F43" i="6" s="1"/>
  <c r="F42" i="6"/>
  <c r="F41" i="6"/>
  <c r="F40" i="6"/>
  <c r="E39" i="6"/>
  <c r="F39" i="6" s="1"/>
  <c r="D39" i="6"/>
  <c r="F38" i="6"/>
  <c r="F37" i="6"/>
  <c r="E36" i="6"/>
  <c r="F36" i="6" s="1"/>
  <c r="D36" i="6"/>
  <c r="D35" i="6" s="1"/>
  <c r="F34" i="6"/>
  <c r="F33" i="6"/>
  <c r="F32" i="6"/>
  <c r="F31" i="6"/>
  <c r="F30" i="6"/>
  <c r="F29" i="6"/>
  <c r="E28" i="6"/>
  <c r="F28" i="6" s="1"/>
  <c r="D28" i="6"/>
  <c r="F27" i="6"/>
  <c r="F26" i="6"/>
  <c r="F25" i="6"/>
  <c r="F24" i="6"/>
  <c r="F23" i="6"/>
  <c r="F22" i="6"/>
  <c r="E22" i="6"/>
  <c r="D22" i="6"/>
  <c r="F21" i="6"/>
  <c r="F20" i="6"/>
  <c r="F19" i="6"/>
  <c r="F18" i="6"/>
  <c r="F17" i="6"/>
  <c r="F16" i="6"/>
  <c r="F15" i="6"/>
  <c r="F14" i="6"/>
  <c r="E13" i="6"/>
  <c r="F13" i="6" s="1"/>
  <c r="D13" i="6"/>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D258" i="5"/>
  <c r="F258" i="5" s="1"/>
  <c r="F257" i="5"/>
  <c r="F256" i="5"/>
  <c r="F255" i="5"/>
  <c r="F254" i="5"/>
  <c r="F253" i="5"/>
  <c r="F252" i="5"/>
  <c r="F251" i="5"/>
  <c r="E250" i="5"/>
  <c r="D250" i="5"/>
  <c r="F249" i="5"/>
  <c r="F248" i="5"/>
  <c r="F247" i="5"/>
  <c r="E246" i="5"/>
  <c r="D246" i="5"/>
  <c r="F244" i="5"/>
  <c r="F243" i="5"/>
  <c r="E242" i="5"/>
  <c r="D1219" i="1" s="1"/>
  <c r="D242" i="5"/>
  <c r="F241" i="5"/>
  <c r="F240" i="5"/>
  <c r="E239" i="5"/>
  <c r="D239" i="5"/>
  <c r="D238" i="5"/>
  <c r="F236" i="5"/>
  <c r="F235" i="5"/>
  <c r="E234" i="5"/>
  <c r="D1211" i="1" s="1"/>
  <c r="D234" i="5"/>
  <c r="F233" i="5"/>
  <c r="F232" i="5"/>
  <c r="F231" i="5"/>
  <c r="F230" i="5"/>
  <c r="F229" i="5"/>
  <c r="F228" i="5"/>
  <c r="F227" i="5"/>
  <c r="F226" i="5"/>
  <c r="F225" i="5"/>
  <c r="E224" i="5"/>
  <c r="D1201" i="1" s="1"/>
  <c r="D224" i="5"/>
  <c r="F224" i="5" s="1"/>
  <c r="F223" i="5"/>
  <c r="F222" i="5"/>
  <c r="F221" i="5"/>
  <c r="F220" i="5"/>
  <c r="F219" i="5"/>
  <c r="F218" i="5"/>
  <c r="F217" i="5"/>
  <c r="F216" i="5"/>
  <c r="F215" i="5"/>
  <c r="F214" i="5"/>
  <c r="F213" i="5"/>
  <c r="F212" i="5"/>
  <c r="F211" i="5"/>
  <c r="F210" i="5"/>
  <c r="F209" i="5"/>
  <c r="F208" i="5"/>
  <c r="E207" i="5"/>
  <c r="E206" i="5" s="1"/>
  <c r="D207" i="5"/>
  <c r="F205" i="5"/>
  <c r="F204" i="5"/>
  <c r="F203" i="5"/>
  <c r="F202" i="5"/>
  <c r="F201" i="5"/>
  <c r="F200" i="5"/>
  <c r="F199" i="5"/>
  <c r="E198" i="5"/>
  <c r="D1175" i="1" s="1"/>
  <c r="D198" i="5"/>
  <c r="F197" i="5"/>
  <c r="F196" i="5"/>
  <c r="F195" i="5"/>
  <c r="F194" i="5"/>
  <c r="F193" i="5"/>
  <c r="F192" i="5"/>
  <c r="F191" i="5"/>
  <c r="E191" i="5"/>
  <c r="D191" i="5"/>
  <c r="F189" i="5"/>
  <c r="F188" i="5"/>
  <c r="F187" i="5"/>
  <c r="F186" i="5"/>
  <c r="F185" i="5"/>
  <c r="F184" i="5"/>
  <c r="F183" i="5"/>
  <c r="F182" i="5"/>
  <c r="F181" i="5"/>
  <c r="E180" i="5"/>
  <c r="D180" i="5"/>
  <c r="F179" i="5"/>
  <c r="F178" i="5"/>
  <c r="F173" i="5"/>
  <c r="F172" i="5"/>
  <c r="F171" i="5"/>
  <c r="E170" i="5"/>
  <c r="D170" i="5"/>
  <c r="C1148" i="1" s="1"/>
  <c r="F169" i="5"/>
  <c r="F168" i="5"/>
  <c r="F167" i="5"/>
  <c r="F166" i="5"/>
  <c r="F165" i="5"/>
  <c r="F164" i="5"/>
  <c r="E164" i="5"/>
  <c r="D1142" i="1" s="1"/>
  <c r="G1142" i="1" s="1"/>
  <c r="D164" i="5"/>
  <c r="F163" i="5"/>
  <c r="F162" i="5"/>
  <c r="F161" i="5"/>
  <c r="F160" i="5"/>
  <c r="F159" i="5"/>
  <c r="F158" i="5"/>
  <c r="F157" i="5"/>
  <c r="F156" i="5"/>
  <c r="F155" i="5"/>
  <c r="F154" i="5"/>
  <c r="F153" i="5"/>
  <c r="F152" i="5"/>
  <c r="F151" i="5"/>
  <c r="F150" i="5"/>
  <c r="F149" i="5"/>
  <c r="E149" i="5"/>
  <c r="H290" i="9" s="1"/>
  <c r="D149" i="5"/>
  <c r="G290" i="9" s="1"/>
  <c r="F148" i="5"/>
  <c r="F147" i="5"/>
  <c r="E146" i="5"/>
  <c r="D1124" i="1" s="1"/>
  <c r="D146" i="5"/>
  <c r="F145" i="5"/>
  <c r="F144" i="5"/>
  <c r="F143" i="5"/>
  <c r="F142" i="5"/>
  <c r="E142" i="5"/>
  <c r="D1120" i="1" s="1"/>
  <c r="D142" i="5"/>
  <c r="F141" i="5"/>
  <c r="F140" i="5"/>
  <c r="F139" i="5"/>
  <c r="F138" i="5"/>
  <c r="F137" i="5"/>
  <c r="F136" i="5"/>
  <c r="E135" i="5"/>
  <c r="F135" i="5" s="1"/>
  <c r="D135" i="5"/>
  <c r="D134" i="5" s="1"/>
  <c r="E134" i="5"/>
  <c r="D1112" i="1" s="1"/>
  <c r="F133" i="5"/>
  <c r="F132" i="5"/>
  <c r="F131" i="5"/>
  <c r="F130" i="5"/>
  <c r="F129" i="5"/>
  <c r="F128" i="5"/>
  <c r="F127" i="5"/>
  <c r="E126" i="5"/>
  <c r="D126" i="5"/>
  <c r="F125" i="5"/>
  <c r="F124" i="5"/>
  <c r="F123" i="5"/>
  <c r="F122" i="5"/>
  <c r="F121" i="5"/>
  <c r="F120" i="5"/>
  <c r="E119" i="5"/>
  <c r="D119" i="5"/>
  <c r="F117" i="5"/>
  <c r="F116" i="5"/>
  <c r="F115" i="5"/>
  <c r="F114" i="5"/>
  <c r="F113" i="5"/>
  <c r="F112" i="5"/>
  <c r="F111" i="5"/>
  <c r="F110" i="5"/>
  <c r="F109" i="5"/>
  <c r="F108" i="5"/>
  <c r="F107" i="5"/>
  <c r="F106" i="5"/>
  <c r="E106" i="5"/>
  <c r="D1084" i="1" s="1"/>
  <c r="D106" i="5"/>
  <c r="F105" i="5"/>
  <c r="F104" i="5"/>
  <c r="F103" i="5"/>
  <c r="F102" i="5"/>
  <c r="F101" i="5"/>
  <c r="F100" i="5"/>
  <c r="F99" i="5"/>
  <c r="F98" i="5"/>
  <c r="F97" i="5"/>
  <c r="F96" i="5"/>
  <c r="F95" i="5"/>
  <c r="F94" i="5"/>
  <c r="F93" i="5"/>
  <c r="F92" i="5"/>
  <c r="F91" i="5"/>
  <c r="F90" i="5"/>
  <c r="F89" i="5"/>
  <c r="E88" i="5"/>
  <c r="D88" i="5"/>
  <c r="G289" i="9" s="1"/>
  <c r="D87" i="5"/>
  <c r="F86" i="5"/>
  <c r="F85" i="5"/>
  <c r="F84" i="5"/>
  <c r="F83" i="5"/>
  <c r="F82" i="5"/>
  <c r="F81" i="5"/>
  <c r="F80" i="5"/>
  <c r="E79" i="5"/>
  <c r="E78" i="5" s="1"/>
  <c r="D1056" i="1" s="1"/>
  <c r="D79" i="5"/>
  <c r="D78" i="5" s="1"/>
  <c r="C1056" i="1" s="1"/>
  <c r="F77" i="5"/>
  <c r="F76" i="5"/>
  <c r="F75" i="5"/>
  <c r="F74" i="5"/>
  <c r="F73" i="5"/>
  <c r="F72" i="5"/>
  <c r="F71" i="5"/>
  <c r="E70" i="5"/>
  <c r="E69" i="5" s="1"/>
  <c r="D1047" i="1" s="1"/>
  <c r="D70" i="5"/>
  <c r="F67" i="5"/>
  <c r="F66" i="5"/>
  <c r="F65" i="5"/>
  <c r="F64" i="5"/>
  <c r="E63" i="5"/>
  <c r="D1041" i="1" s="1"/>
  <c r="D63" i="5"/>
  <c r="F62" i="5"/>
  <c r="F61" i="5"/>
  <c r="F60" i="5"/>
  <c r="F59" i="5"/>
  <c r="F58" i="5"/>
  <c r="F57" i="5"/>
  <c r="E56" i="5"/>
  <c r="D56" i="5"/>
  <c r="F55" i="5"/>
  <c r="F54" i="5"/>
  <c r="F53" i="5"/>
  <c r="E52" i="5"/>
  <c r="D52" i="5"/>
  <c r="F52" i="5" s="1"/>
  <c r="F51" i="5"/>
  <c r="F50" i="5"/>
  <c r="F49" i="5"/>
  <c r="F48" i="5"/>
  <c r="F47" i="5"/>
  <c r="F46" i="5"/>
  <c r="E45" i="5"/>
  <c r="D45" i="5"/>
  <c r="F44" i="5"/>
  <c r="F43" i="5"/>
  <c r="F42" i="5"/>
  <c r="F41" i="5"/>
  <c r="E41" i="5"/>
  <c r="D41" i="5"/>
  <c r="F40" i="5"/>
  <c r="F39" i="5"/>
  <c r="F38" i="5"/>
  <c r="F37" i="5"/>
  <c r="F36" i="5"/>
  <c r="F35" i="5"/>
  <c r="E35" i="5"/>
  <c r="D35" i="5"/>
  <c r="F34" i="5"/>
  <c r="F33" i="5"/>
  <c r="F32" i="5"/>
  <c r="F31" i="5"/>
  <c r="F30" i="5"/>
  <c r="E29" i="5"/>
  <c r="F29" i="5" s="1"/>
  <c r="D29" i="5"/>
  <c r="F28" i="5"/>
  <c r="F27" i="5"/>
  <c r="F26" i="5"/>
  <c r="F25" i="5"/>
  <c r="F24" i="5"/>
  <c r="F23" i="5"/>
  <c r="F22" i="5"/>
  <c r="F21" i="5"/>
  <c r="F20" i="5"/>
  <c r="E19" i="5"/>
  <c r="F19" i="5" s="1"/>
  <c r="D19" i="5"/>
  <c r="F18" i="5"/>
  <c r="F17" i="5"/>
  <c r="F16" i="5"/>
  <c r="F15" i="5"/>
  <c r="F14" i="5"/>
  <c r="E13" i="5"/>
  <c r="F13" i="5" s="1"/>
  <c r="D13" i="5"/>
  <c r="D12" i="5" s="1"/>
  <c r="F11" i="5"/>
  <c r="F10" i="5"/>
  <c r="F9" i="5"/>
  <c r="E8" i="5"/>
  <c r="D986" i="1" s="1"/>
  <c r="H986" i="1"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E632" i="4"/>
  <c r="D632" i="4"/>
  <c r="F632" i="4" s="1"/>
  <c r="F631" i="4"/>
  <c r="F630" i="4"/>
  <c r="E629" i="4"/>
  <c r="D623" i="1" s="1"/>
  <c r="D629" i="4"/>
  <c r="F628" i="4"/>
  <c r="F627" i="4"/>
  <c r="F626" i="4"/>
  <c r="E626" i="4"/>
  <c r="D620" i="1" s="1"/>
  <c r="D626" i="4"/>
  <c r="G174" i="9" s="1"/>
  <c r="E174" i="9" s="1"/>
  <c r="E625" i="4"/>
  <c r="D619" i="1" s="1"/>
  <c r="F624" i="4"/>
  <c r="F623" i="4"/>
  <c r="F622" i="4"/>
  <c r="F621" i="4"/>
  <c r="F620" i="4"/>
  <c r="F619" i="4"/>
  <c r="F618" i="4"/>
  <c r="F617" i="4"/>
  <c r="E617" i="4"/>
  <c r="D617" i="4"/>
  <c r="F616" i="4"/>
  <c r="F615" i="4"/>
  <c r="F614" i="4"/>
  <c r="F613" i="4"/>
  <c r="F612" i="4"/>
  <c r="E612" i="4"/>
  <c r="D606" i="1" s="1"/>
  <c r="D612" i="4"/>
  <c r="F611" i="4"/>
  <c r="F610" i="4"/>
  <c r="F609" i="4"/>
  <c r="F608" i="4"/>
  <c r="F607" i="4"/>
  <c r="F606" i="4"/>
  <c r="E605" i="4"/>
  <c r="F605" i="4" s="1"/>
  <c r="D605" i="4"/>
  <c r="F604" i="4"/>
  <c r="F603" i="4"/>
  <c r="E603" i="4"/>
  <c r="H143" i="9" s="1"/>
  <c r="D603" i="4"/>
  <c r="G143" i="9" s="1"/>
  <c r="E143" i="9" s="1"/>
  <c r="B143" i="9" s="1"/>
  <c r="F602" i="4"/>
  <c r="F601" i="4"/>
  <c r="F600" i="4"/>
  <c r="E599" i="4"/>
  <c r="D593" i="1" s="1"/>
  <c r="D599" i="4"/>
  <c r="F599" i="4" s="1"/>
  <c r="F598" i="4"/>
  <c r="F597" i="4"/>
  <c r="F596" i="4"/>
  <c r="F595" i="4"/>
  <c r="E594" i="4"/>
  <c r="D594" i="4"/>
  <c r="F592" i="4"/>
  <c r="F591" i="4"/>
  <c r="E590" i="4"/>
  <c r="D590" i="4"/>
  <c r="F589" i="4"/>
  <c r="F588" i="4"/>
  <c r="E587" i="4"/>
  <c r="D587" i="4"/>
  <c r="F587" i="4" s="1"/>
  <c r="F586" i="4"/>
  <c r="E585" i="4"/>
  <c r="D579" i="1" s="1"/>
  <c r="D585" i="4"/>
  <c r="F584" i="4"/>
  <c r="F583" i="4"/>
  <c r="F582" i="4"/>
  <c r="F581" i="4"/>
  <c r="E581" i="4"/>
  <c r="D581" i="4"/>
  <c r="F579" i="4"/>
  <c r="F578" i="4"/>
  <c r="F577" i="4"/>
  <c r="E577" i="4"/>
  <c r="D577" i="4"/>
  <c r="F576" i="4"/>
  <c r="F575" i="4"/>
  <c r="E574" i="4"/>
  <c r="D574" i="4"/>
  <c r="F574" i="4" s="1"/>
  <c r="F573" i="4"/>
  <c r="F572" i="4"/>
  <c r="E571" i="4"/>
  <c r="D565" i="1" s="1"/>
  <c r="D571" i="4"/>
  <c r="F570" i="4"/>
  <c r="F569" i="4"/>
  <c r="F568" i="4"/>
  <c r="E568" i="4"/>
  <c r="D568" i="4"/>
  <c r="F566" i="4"/>
  <c r="F565" i="4"/>
  <c r="F564" i="4"/>
  <c r="F563" i="4"/>
  <c r="E563" i="4"/>
  <c r="D563" i="4"/>
  <c r="F562" i="4"/>
  <c r="F561" i="4"/>
  <c r="F560" i="4"/>
  <c r="F559" i="4"/>
  <c r="F558" i="4"/>
  <c r="F557" i="4"/>
  <c r="F556" i="4"/>
  <c r="E555" i="4"/>
  <c r="D549" i="1" s="1"/>
  <c r="D555" i="4"/>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29" i="1" s="1"/>
  <c r="D535" i="4"/>
  <c r="F535" i="4" s="1"/>
  <c r="F534" i="4"/>
  <c r="F533" i="4"/>
  <c r="F532" i="4"/>
  <c r="F531" i="4"/>
  <c r="E530" i="4"/>
  <c r="D530" i="4"/>
  <c r="F527" i="4"/>
  <c r="F526" i="4"/>
  <c r="F525" i="4"/>
  <c r="E525" i="4"/>
  <c r="D525" i="4"/>
  <c r="F524" i="4"/>
  <c r="F523" i="4"/>
  <c r="E522" i="4"/>
  <c r="D522" i="4"/>
  <c r="F522" i="4" s="1"/>
  <c r="F521" i="4"/>
  <c r="F520" i="4"/>
  <c r="E519" i="4"/>
  <c r="D519" i="4"/>
  <c r="F519" i="4" s="1"/>
  <c r="F518" i="4"/>
  <c r="F517" i="4"/>
  <c r="F516" i="4"/>
  <c r="E516" i="4"/>
  <c r="E515" i="4" s="1"/>
  <c r="D516" i="4"/>
  <c r="D515" i="4"/>
  <c r="F515" i="4" s="1"/>
  <c r="F514" i="4"/>
  <c r="F513" i="4"/>
  <c r="F512" i="4"/>
  <c r="F511" i="4"/>
  <c r="F510" i="4"/>
  <c r="F509" i="4"/>
  <c r="F508" i="4"/>
  <c r="F507" i="4"/>
  <c r="E507" i="4"/>
  <c r="D507" i="4"/>
  <c r="F506" i="4"/>
  <c r="F505" i="4"/>
  <c r="F504" i="4"/>
  <c r="F503" i="4"/>
  <c r="F502" i="4"/>
  <c r="E502" i="4"/>
  <c r="D496" i="1" s="1"/>
  <c r="D502" i="4"/>
  <c r="F501" i="4"/>
  <c r="F500" i="4"/>
  <c r="F499" i="4"/>
  <c r="F498" i="4"/>
  <c r="F497" i="4"/>
  <c r="F496" i="4"/>
  <c r="F495" i="4"/>
  <c r="E495" i="4"/>
  <c r="D495" i="4"/>
  <c r="F494" i="4"/>
  <c r="F493" i="4"/>
  <c r="F492" i="4"/>
  <c r="F491" i="4"/>
  <c r="F490" i="4"/>
  <c r="E490" i="4"/>
  <c r="D484" i="1" s="1"/>
  <c r="D490" i="4"/>
  <c r="F489" i="4"/>
  <c r="F488" i="4"/>
  <c r="F487" i="4"/>
  <c r="F486" i="4"/>
  <c r="E485" i="4"/>
  <c r="D485" i="4"/>
  <c r="F485" i="4" s="1"/>
  <c r="D484" i="4"/>
  <c r="F483" i="4"/>
  <c r="F482" i="4"/>
  <c r="E481" i="4"/>
  <c r="D481" i="4"/>
  <c r="F480" i="4"/>
  <c r="F479" i="4"/>
  <c r="F478" i="4"/>
  <c r="E478" i="4"/>
  <c r="D472" i="1" s="1"/>
  <c r="D478" i="4"/>
  <c r="F477" i="4"/>
  <c r="F476" i="4"/>
  <c r="F475" i="4"/>
  <c r="F474" i="4"/>
  <c r="E473" i="4"/>
  <c r="D473" i="4"/>
  <c r="F473" i="4" s="1"/>
  <c r="D472" i="4"/>
  <c r="F472" i="4" s="1"/>
  <c r="F471" i="4"/>
  <c r="F470" i="4"/>
  <c r="E469" i="4"/>
  <c r="D469" i="4"/>
  <c r="F468" i="4"/>
  <c r="F467" i="4"/>
  <c r="F466" i="4"/>
  <c r="E466" i="4"/>
  <c r="D466" i="4"/>
  <c r="F465" i="4"/>
  <c r="F464" i="4"/>
  <c r="F463" i="4"/>
  <c r="E463" i="4"/>
  <c r="D463" i="4"/>
  <c r="F462" i="4"/>
  <c r="F461" i="4"/>
  <c r="E460" i="4"/>
  <c r="D460" i="4"/>
  <c r="F458" i="4"/>
  <c r="F457" i="4"/>
  <c r="F456" i="4"/>
  <c r="E455" i="4"/>
  <c r="D455" i="4"/>
  <c r="F454" i="4"/>
  <c r="F453" i="4"/>
  <c r="F452" i="4"/>
  <c r="F451" i="4"/>
  <c r="F450" i="4"/>
  <c r="F449" i="4"/>
  <c r="F448" i="4"/>
  <c r="F447" i="4"/>
  <c r="E447" i="4"/>
  <c r="D447" i="4"/>
  <c r="F446" i="4"/>
  <c r="F445" i="4"/>
  <c r="F444" i="4"/>
  <c r="F443" i="4"/>
  <c r="E442" i="4"/>
  <c r="F442" i="4" s="1"/>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E418" i="4"/>
  <c r="F418" i="4" s="1"/>
  <c r="D418" i="4"/>
  <c r="E417" i="4"/>
  <c r="D412" i="1" s="1"/>
  <c r="D417" i="4"/>
  <c r="E416" i="4"/>
  <c r="D411" i="1" s="1"/>
  <c r="G411" i="1" s="1"/>
  <c r="D416" i="4"/>
  <c r="F411" i="4"/>
  <c r="F410" i="4"/>
  <c r="F409" i="4"/>
  <c r="F406" i="4"/>
  <c r="F405" i="4"/>
  <c r="F404" i="4"/>
  <c r="F403" i="4"/>
  <c r="E402" i="4"/>
  <c r="D402" i="4"/>
  <c r="F401" i="4"/>
  <c r="E400" i="4"/>
  <c r="D400" i="4"/>
  <c r="F399" i="4"/>
  <c r="F398" i="4"/>
  <c r="F397" i="4"/>
  <c r="E397" i="4"/>
  <c r="D397" i="4"/>
  <c r="D396" i="4"/>
  <c r="F396" i="4" s="1"/>
  <c r="F395" i="4"/>
  <c r="F394" i="4"/>
  <c r="F393" i="4"/>
  <c r="F392" i="4"/>
  <c r="E391" i="4"/>
  <c r="D391" i="4"/>
  <c r="F391" i="4" s="1"/>
  <c r="F390" i="4"/>
  <c r="F389" i="4"/>
  <c r="E388" i="4"/>
  <c r="D388" i="4"/>
  <c r="F387" i="4"/>
  <c r="F386" i="4"/>
  <c r="F385" i="4"/>
  <c r="F384" i="4"/>
  <c r="E383" i="4"/>
  <c r="D383" i="4"/>
  <c r="F383" i="4" s="1"/>
  <c r="F382" i="4"/>
  <c r="F381" i="4"/>
  <c r="F380" i="4"/>
  <c r="F379" i="4"/>
  <c r="F378" i="4"/>
  <c r="E378" i="4"/>
  <c r="D378" i="4"/>
  <c r="F377" i="4"/>
  <c r="F376" i="4"/>
  <c r="F375" i="4"/>
  <c r="F374" i="4"/>
  <c r="F373" i="4"/>
  <c r="F372" i="4"/>
  <c r="F371" i="4"/>
  <c r="F370" i="4"/>
  <c r="E369" i="4"/>
  <c r="D364" i="1" s="1"/>
  <c r="D369" i="4"/>
  <c r="F368" i="4"/>
  <c r="F367" i="4"/>
  <c r="F366" i="4"/>
  <c r="F365" i="4"/>
  <c r="E364" i="4"/>
  <c r="D364" i="4"/>
  <c r="F364" i="4" s="1"/>
  <c r="F362" i="4"/>
  <c r="F361" i="4"/>
  <c r="F360" i="4"/>
  <c r="F359" i="4"/>
  <c r="F358" i="4"/>
  <c r="F357" i="4"/>
  <c r="E356" i="4"/>
  <c r="D356" i="4"/>
  <c r="F355" i="4"/>
  <c r="F354" i="4"/>
  <c r="F353" i="4"/>
  <c r="F352" i="4"/>
  <c r="E352" i="4"/>
  <c r="D352" i="4"/>
  <c r="E351" i="4"/>
  <c r="F349" i="4"/>
  <c r="E348" i="4"/>
  <c r="D348" i="4"/>
  <c r="F347" i="4"/>
  <c r="F346" i="4"/>
  <c r="F345" i="4"/>
  <c r="E345" i="4"/>
  <c r="D345"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2" i="1" s="1"/>
  <c r="D317" i="4"/>
  <c r="F316" i="4"/>
  <c r="F315" i="4"/>
  <c r="F314" i="4"/>
  <c r="F313" i="4"/>
  <c r="E312" i="4"/>
  <c r="D312" i="4"/>
  <c r="F312" i="4" s="1"/>
  <c r="D311" i="4"/>
  <c r="F310" i="4"/>
  <c r="F309" i="4"/>
  <c r="F308" i="4"/>
  <c r="F307" i="4"/>
  <c r="F306" i="4"/>
  <c r="F305" i="4"/>
  <c r="E304" i="4"/>
  <c r="D304" i="4"/>
  <c r="F304" i="4" s="1"/>
  <c r="F303" i="4"/>
  <c r="F302" i="4"/>
  <c r="F301" i="4"/>
  <c r="E300" i="4"/>
  <c r="F300" i="4" s="1"/>
  <c r="D300" i="4"/>
  <c r="E299" i="4"/>
  <c r="F296" i="4"/>
  <c r="F295" i="4"/>
  <c r="F294" i="4"/>
  <c r="F293" i="4"/>
  <c r="F292" i="4"/>
  <c r="F288" i="4"/>
  <c r="E288" i="4"/>
  <c r="D288" i="4"/>
  <c r="E287" i="4"/>
  <c r="D283" i="1" s="1"/>
  <c r="D287" i="4"/>
  <c r="F287" i="4" s="1"/>
  <c r="F286" i="4"/>
  <c r="F285" i="4"/>
  <c r="F284" i="4"/>
  <c r="F283" i="4"/>
  <c r="F282" i="4"/>
  <c r="F281" i="4"/>
  <c r="F280" i="4"/>
  <c r="F279" i="4"/>
  <c r="E279" i="4"/>
  <c r="D279" i="4"/>
  <c r="F278" i="4"/>
  <c r="F277" i="4"/>
  <c r="F276" i="4"/>
  <c r="F275" i="4"/>
  <c r="F274" i="4"/>
  <c r="F273" i="4"/>
  <c r="E273" i="4"/>
  <c r="D273" i="4"/>
  <c r="F272" i="4"/>
  <c r="F271" i="4"/>
  <c r="F270" i="4"/>
  <c r="F269" i="4"/>
  <c r="E268" i="4"/>
  <c r="F268" i="4" s="1"/>
  <c r="D268" i="4"/>
  <c r="F267" i="4"/>
  <c r="F266" i="4"/>
  <c r="F265" i="4"/>
  <c r="E264" i="4"/>
  <c r="D260" i="1" s="1"/>
  <c r="D264" i="4"/>
  <c r="F262" i="4"/>
  <c r="F261" i="4"/>
  <c r="F260" i="4"/>
  <c r="E259" i="4"/>
  <c r="D255" i="1" s="1"/>
  <c r="D259" i="4"/>
  <c r="F258" i="4"/>
  <c r="F257" i="4"/>
  <c r="F256" i="4"/>
  <c r="F255" i="4"/>
  <c r="F254" i="4"/>
  <c r="E253" i="4"/>
  <c r="D253" i="4"/>
  <c r="F251" i="4"/>
  <c r="F250" i="4"/>
  <c r="F249" i="4"/>
  <c r="F248" i="4"/>
  <c r="F247" i="4"/>
  <c r="E247" i="4"/>
  <c r="D247" i="4"/>
  <c r="F246" i="4"/>
  <c r="F245" i="4"/>
  <c r="E244" i="4"/>
  <c r="D244" i="4"/>
  <c r="F244" i="4" s="1"/>
  <c r="F243" i="4"/>
  <c r="F242" i="4"/>
  <c r="F241" i="4"/>
  <c r="E240" i="4"/>
  <c r="D236" i="1" s="1"/>
  <c r="D240" i="4"/>
  <c r="F239" i="4"/>
  <c r="F238" i="4"/>
  <c r="F237" i="4"/>
  <c r="E236" i="4"/>
  <c r="D236" i="4"/>
  <c r="F235" i="4"/>
  <c r="F234" i="4"/>
  <c r="F233" i="4"/>
  <c r="F232" i="4"/>
  <c r="E231" i="4"/>
  <c r="D227" i="1" s="1"/>
  <c r="D231" i="4"/>
  <c r="F230" i="4"/>
  <c r="F229" i="4"/>
  <c r="E228" i="4"/>
  <c r="D228" i="4"/>
  <c r="F228" i="4" s="1"/>
  <c r="F227" i="4"/>
  <c r="F226" i="4"/>
  <c r="E225" i="4"/>
  <c r="D225" i="4"/>
  <c r="F225" i="4" s="1"/>
  <c r="D224" i="4"/>
  <c r="F223" i="4"/>
  <c r="F222" i="4"/>
  <c r="F221" i="4"/>
  <c r="F220" i="4"/>
  <c r="E219" i="4"/>
  <c r="F219" i="4" s="1"/>
  <c r="D219" i="4"/>
  <c r="F218" i="4"/>
  <c r="F217" i="4"/>
  <c r="E216" i="4"/>
  <c r="D216" i="4"/>
  <c r="F214" i="4"/>
  <c r="F213" i="4"/>
  <c r="F212" i="4"/>
  <c r="F211" i="4"/>
  <c r="E210" i="4"/>
  <c r="F210" i="4" s="1"/>
  <c r="D210" i="4"/>
  <c r="F209" i="4"/>
  <c r="F208" i="4"/>
  <c r="F207" i="4"/>
  <c r="F206" i="4"/>
  <c r="F205" i="4"/>
  <c r="F204" i="4"/>
  <c r="F203" i="4"/>
  <c r="E202" i="4"/>
  <c r="D202" i="4"/>
  <c r="F201" i="4"/>
  <c r="F200" i="4"/>
  <c r="F199" i="4"/>
  <c r="F198" i="4"/>
  <c r="F197" i="4"/>
  <c r="E197" i="4"/>
  <c r="D197" i="4"/>
  <c r="F195" i="4"/>
  <c r="F194" i="4"/>
  <c r="F193" i="4"/>
  <c r="F192" i="4"/>
  <c r="F191" i="4"/>
  <c r="F190" i="4"/>
  <c r="F189" i="4"/>
  <c r="E188" i="4"/>
  <c r="D188" i="4"/>
  <c r="F187" i="4"/>
  <c r="F186" i="4"/>
  <c r="F185" i="4"/>
  <c r="F184" i="4"/>
  <c r="F183" i="4"/>
  <c r="F182" i="4"/>
  <c r="F181" i="4"/>
  <c r="F180" i="4"/>
  <c r="F179" i="4"/>
  <c r="F178" i="4"/>
  <c r="E177" i="4"/>
  <c r="D173" i="1" s="1"/>
  <c r="D177" i="4"/>
  <c r="F176" i="4"/>
  <c r="F175" i="4"/>
  <c r="F174" i="4"/>
  <c r="F173" i="4"/>
  <c r="F172" i="4"/>
  <c r="F171" i="4"/>
  <c r="F170" i="4"/>
  <c r="F169" i="4"/>
  <c r="E169" i="4"/>
  <c r="D169" i="4"/>
  <c r="F168" i="4"/>
  <c r="F167" i="4"/>
  <c r="F166" i="4"/>
  <c r="F165" i="4"/>
  <c r="E164" i="4"/>
  <c r="D160" i="1" s="1"/>
  <c r="D164" i="4"/>
  <c r="D163" i="4"/>
  <c r="F162" i="4"/>
  <c r="F161" i="4"/>
  <c r="F160" i="4"/>
  <c r="E159" i="4"/>
  <c r="D155" i="1" s="1"/>
  <c r="D159" i="4"/>
  <c r="F158" i="4"/>
  <c r="F157" i="4"/>
  <c r="F156" i="4"/>
  <c r="F155" i="4"/>
  <c r="F154" i="4"/>
  <c r="F153" i="4"/>
  <c r="E153" i="4"/>
  <c r="D153" i="4"/>
  <c r="D152" i="4" s="1"/>
  <c r="F150" i="4"/>
  <c r="F149" i="4"/>
  <c r="F148" i="4"/>
  <c r="F147" i="4"/>
  <c r="F146" i="4"/>
  <c r="F145" i="4"/>
  <c r="F144" i="4"/>
  <c r="F143" i="4"/>
  <c r="F142" i="4"/>
  <c r="F141" i="4"/>
  <c r="F140" i="4"/>
  <c r="E140" i="4"/>
  <c r="D140" i="4"/>
  <c r="E139" i="4"/>
  <c r="D135" i="1" s="1"/>
  <c r="D139" i="4"/>
  <c r="F138" i="4"/>
  <c r="F137" i="4"/>
  <c r="F136" i="4"/>
  <c r="F135" i="4"/>
  <c r="E134" i="4"/>
  <c r="E133" i="4" s="1"/>
  <c r="D134" i="4"/>
  <c r="F132" i="4"/>
  <c r="F131" i="4"/>
  <c r="F130" i="4"/>
  <c r="F129" i="4"/>
  <c r="F128" i="4"/>
  <c r="E128" i="4"/>
  <c r="D128" i="4"/>
  <c r="F127" i="4"/>
  <c r="F126" i="4"/>
  <c r="E125" i="4"/>
  <c r="F125" i="4" s="1"/>
  <c r="D125" i="4"/>
  <c r="D124" i="4" s="1"/>
  <c r="E124" i="4"/>
  <c r="D120" i="1" s="1"/>
  <c r="F123" i="4"/>
  <c r="F122" i="4"/>
  <c r="F121" i="4"/>
  <c r="E120" i="4"/>
  <c r="D120" i="4"/>
  <c r="F120" i="4" s="1"/>
  <c r="F119" i="4"/>
  <c r="F118" i="4"/>
  <c r="F117" i="4"/>
  <c r="F116" i="4"/>
  <c r="F115" i="4"/>
  <c r="F114" i="4"/>
  <c r="F113" i="4"/>
  <c r="E112" i="4"/>
  <c r="D112" i="4"/>
  <c r="F111" i="4"/>
  <c r="F110" i="4"/>
  <c r="F109" i="4"/>
  <c r="F108" i="4"/>
  <c r="E107" i="4"/>
  <c r="D103" i="1" s="1"/>
  <c r="D107" i="4"/>
  <c r="D106" i="4"/>
  <c r="F105" i="4"/>
  <c r="F104" i="4"/>
  <c r="F103" i="4"/>
  <c r="F102" i="4"/>
  <c r="F101" i="4"/>
  <c r="F100" i="4"/>
  <c r="F99" i="4"/>
  <c r="E98" i="4"/>
  <c r="D98" i="4"/>
  <c r="F97" i="4"/>
  <c r="F96" i="4"/>
  <c r="F95" i="4"/>
  <c r="F94" i="4"/>
  <c r="F93" i="4"/>
  <c r="F92" i="4"/>
  <c r="E91" i="4"/>
  <c r="F91" i="4" s="1"/>
  <c r="D91" i="4"/>
  <c r="F90" i="4"/>
  <c r="F89" i="4"/>
  <c r="F88" i="4"/>
  <c r="F87" i="4"/>
  <c r="F86" i="4"/>
  <c r="F85" i="4"/>
  <c r="F84" i="4"/>
  <c r="E83" i="4"/>
  <c r="D83" i="4"/>
  <c r="D82" i="4"/>
  <c r="F81" i="4"/>
  <c r="F80" i="4"/>
  <c r="F79" i="4"/>
  <c r="F78" i="4"/>
  <c r="F77" i="4"/>
  <c r="E77" i="4"/>
  <c r="D77" i="4"/>
  <c r="F76" i="4"/>
  <c r="F75" i="4"/>
  <c r="E74" i="4"/>
  <c r="D70" i="1" s="1"/>
  <c r="D74" i="4"/>
  <c r="F73" i="4"/>
  <c r="F72" i="4"/>
  <c r="E71" i="4"/>
  <c r="D71" i="4"/>
  <c r="F71" i="4" s="1"/>
  <c r="F70" i="4"/>
  <c r="F69" i="4"/>
  <c r="F68" i="4"/>
  <c r="E68" i="4"/>
  <c r="D64" i="1" s="1"/>
  <c r="H64" i="1" s="1"/>
  <c r="D68" i="4"/>
  <c r="F67" i="4"/>
  <c r="F66" i="4"/>
  <c r="E65" i="4"/>
  <c r="F65" i="4" s="1"/>
  <c r="D65" i="4"/>
  <c r="F64" i="4"/>
  <c r="F63" i="4"/>
  <c r="E62" i="4"/>
  <c r="D58" i="1" s="1"/>
  <c r="G58" i="1" s="1"/>
  <c r="D62" i="4"/>
  <c r="F61" i="4"/>
  <c r="F60" i="4"/>
  <c r="E59" i="4"/>
  <c r="D55" i="1" s="1"/>
  <c r="D59" i="4"/>
  <c r="F58" i="4"/>
  <c r="F57" i="4"/>
  <c r="F56" i="4"/>
  <c r="F55" i="4"/>
  <c r="E54" i="4"/>
  <c r="D54" i="4"/>
  <c r="F54" i="4" s="1"/>
  <c r="F53" i="4"/>
  <c r="F52" i="4"/>
  <c r="E51" i="4"/>
  <c r="D51" i="4"/>
  <c r="F51" i="4" s="1"/>
  <c r="D50" i="4"/>
  <c r="F49" i="4"/>
  <c r="F48" i="4"/>
  <c r="F47" i="4"/>
  <c r="F46" i="4"/>
  <c r="F45" i="4"/>
  <c r="E45" i="4"/>
  <c r="D45" i="4"/>
  <c r="D44" i="4" s="1"/>
  <c r="F44" i="4"/>
  <c r="E44" i="4"/>
  <c r="F43" i="4"/>
  <c r="F42" i="4"/>
  <c r="F41" i="4"/>
  <c r="E40" i="4"/>
  <c r="D40" i="4"/>
  <c r="F40" i="4" s="1"/>
  <c r="F39" i="4"/>
  <c r="F38" i="4"/>
  <c r="E37" i="4"/>
  <c r="D37" i="4"/>
  <c r="F36" i="4"/>
  <c r="F35" i="4"/>
  <c r="F34" i="4"/>
  <c r="F33" i="4"/>
  <c r="F32" i="4"/>
  <c r="F31" i="4"/>
  <c r="F30" i="4"/>
  <c r="E29" i="4"/>
  <c r="F29" i="4" s="1"/>
  <c r="D29" i="4"/>
  <c r="F28" i="4"/>
  <c r="F27" i="4"/>
  <c r="F26" i="4"/>
  <c r="F25" i="4"/>
  <c r="F24" i="4"/>
  <c r="F23" i="4"/>
  <c r="E23" i="4"/>
  <c r="D23" i="4"/>
  <c r="F22" i="4"/>
  <c r="F21" i="4"/>
  <c r="F20" i="4"/>
  <c r="F19" i="4"/>
  <c r="F18" i="4"/>
  <c r="F17" i="4"/>
  <c r="E17" i="4"/>
  <c r="D17" i="4"/>
  <c r="F16" i="4"/>
  <c r="F15" i="4"/>
  <c r="F14" i="4"/>
  <c r="F13" i="4"/>
  <c r="F12" i="4"/>
  <c r="F11" i="4"/>
  <c r="F10" i="4"/>
  <c r="F9" i="4"/>
  <c r="E8" i="4"/>
  <c r="F8" i="4" s="1"/>
  <c r="D8" i="4"/>
  <c r="I36" i="3"/>
  <c r="G36" i="3"/>
  <c r="B36" i="3"/>
  <c r="G35" i="3"/>
  <c r="B35" i="3"/>
  <c r="G34" i="3"/>
  <c r="B34" i="3"/>
  <c r="I33" i="3"/>
  <c r="G33" i="3"/>
  <c r="B33" i="3"/>
  <c r="I32" i="3"/>
  <c r="G32" i="3"/>
  <c r="B32" i="3"/>
  <c r="I31" i="3"/>
  <c r="G31" i="3"/>
  <c r="B31" i="3"/>
  <c r="I30"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c r="L3" i="9" s="1"/>
  <c r="C1580" i="1"/>
  <c r="H1580" i="1" s="1"/>
  <c r="C1579" i="1"/>
  <c r="H1579" i="1" s="1"/>
  <c r="C1578" i="1"/>
  <c r="H1577" i="1"/>
  <c r="C1577" i="1"/>
  <c r="G1577" i="1" s="1"/>
  <c r="C1576" i="1"/>
  <c r="H1576" i="1" s="1"/>
  <c r="G1575" i="1"/>
  <c r="C1575" i="1"/>
  <c r="H1575" i="1" s="1"/>
  <c r="C1574" i="1"/>
  <c r="C1573" i="1"/>
  <c r="H1572" i="1"/>
  <c r="G1572" i="1"/>
  <c r="C1572" i="1"/>
  <c r="H1571" i="1"/>
  <c r="G1571" i="1"/>
  <c r="C1571" i="1"/>
  <c r="C1570" i="1"/>
  <c r="C1569" i="1"/>
  <c r="G1569" i="1" s="1"/>
  <c r="H1568" i="1"/>
  <c r="G1568" i="1"/>
  <c r="C1568" i="1"/>
  <c r="H1567" i="1"/>
  <c r="C1567" i="1"/>
  <c r="G1567" i="1" s="1"/>
  <c r="C1566" i="1"/>
  <c r="C1565" i="1"/>
  <c r="H1564" i="1"/>
  <c r="G1564" i="1"/>
  <c r="C1564" i="1"/>
  <c r="H1563" i="1"/>
  <c r="C1563" i="1"/>
  <c r="G1563" i="1" s="1"/>
  <c r="C1562" i="1"/>
  <c r="H1561" i="1"/>
  <c r="C1561" i="1"/>
  <c r="G1561" i="1" s="1"/>
  <c r="H1560" i="1"/>
  <c r="G1560" i="1"/>
  <c r="C1560" i="1"/>
  <c r="C1559" i="1"/>
  <c r="G1559" i="1" s="1"/>
  <c r="C1558" i="1"/>
  <c r="C1557" i="1"/>
  <c r="C1556" i="1"/>
  <c r="H1556" i="1" s="1"/>
  <c r="C1555" i="1"/>
  <c r="C1554" i="1"/>
  <c r="C1553" i="1"/>
  <c r="G1553" i="1" s="1"/>
  <c r="H1552" i="1"/>
  <c r="G1552" i="1"/>
  <c r="C1552" i="1"/>
  <c r="C1551" i="1"/>
  <c r="G1550" i="1"/>
  <c r="C1550" i="1"/>
  <c r="H1550" i="1" s="1"/>
  <c r="C1549" i="1"/>
  <c r="H1548" i="1"/>
  <c r="G1548" i="1"/>
  <c r="C1548" i="1"/>
  <c r="C1547" i="1"/>
  <c r="H1547" i="1" s="1"/>
  <c r="C1546" i="1"/>
  <c r="C1545" i="1"/>
  <c r="H1544" i="1"/>
  <c r="G1544" i="1"/>
  <c r="C1544" i="1"/>
  <c r="H1543" i="1"/>
  <c r="C1543" i="1"/>
  <c r="G1543" i="1" s="1"/>
  <c r="C1542" i="1"/>
  <c r="H1542" i="1" s="1"/>
  <c r="C1541" i="1"/>
  <c r="H1539" i="1"/>
  <c r="G1539" i="1"/>
  <c r="C1539" i="1"/>
  <c r="C1538" i="1"/>
  <c r="H1537" i="1"/>
  <c r="C1537" i="1"/>
  <c r="G1537" i="1" s="1"/>
  <c r="G1536" i="1"/>
  <c r="C1536" i="1"/>
  <c r="H1536" i="1" s="1"/>
  <c r="H1535" i="1"/>
  <c r="C1535" i="1"/>
  <c r="G1535" i="1" s="1"/>
  <c r="C1534" i="1"/>
  <c r="C1533" i="1"/>
  <c r="H1532" i="1"/>
  <c r="G1532" i="1"/>
  <c r="C1532" i="1"/>
  <c r="C1531" i="1"/>
  <c r="G1531" i="1" s="1"/>
  <c r="C1530" i="1"/>
  <c r="H1529" i="1"/>
  <c r="C1529" i="1"/>
  <c r="G1529" i="1" s="1"/>
  <c r="H1528" i="1"/>
  <c r="G1528" i="1"/>
  <c r="C1528" i="1"/>
  <c r="C1527" i="1"/>
  <c r="G1527" i="1" s="1"/>
  <c r="G1526" i="1"/>
  <c r="C1526" i="1"/>
  <c r="H1526" i="1" s="1"/>
  <c r="C1525" i="1"/>
  <c r="G1523" i="1"/>
  <c r="C1523" i="1"/>
  <c r="H1523" i="1" s="1"/>
  <c r="G1522" i="1"/>
  <c r="C1522" i="1"/>
  <c r="H1522" i="1" s="1"/>
  <c r="H1521" i="1"/>
  <c r="C1521" i="1"/>
  <c r="G1521" i="1" s="1"/>
  <c r="H1520" i="1"/>
  <c r="G1520" i="1"/>
  <c r="C1520" i="1"/>
  <c r="H1519" i="1"/>
  <c r="G1519" i="1"/>
  <c r="C1519" i="1"/>
  <c r="H1516" i="1"/>
  <c r="G1516" i="1"/>
  <c r="C1516" i="1"/>
  <c r="C1515" i="1"/>
  <c r="G1514" i="1"/>
  <c r="C1514" i="1"/>
  <c r="H1514" i="1" s="1"/>
  <c r="C1513" i="1"/>
  <c r="H1512" i="1"/>
  <c r="G1512" i="1"/>
  <c r="C1512" i="1"/>
  <c r="G1511" i="1"/>
  <c r="C1511" i="1"/>
  <c r="H1511" i="1" s="1"/>
  <c r="C1510" i="1"/>
  <c r="C1509" i="1"/>
  <c r="G1509" i="1" s="1"/>
  <c r="G1508" i="1"/>
  <c r="C1508" i="1"/>
  <c r="H1508" i="1" s="1"/>
  <c r="C1507" i="1"/>
  <c r="H1507" i="1" s="1"/>
  <c r="C1506" i="1"/>
  <c r="H1506" i="1" s="1"/>
  <c r="C1505" i="1"/>
  <c r="G1505" i="1" s="1"/>
  <c r="C1504" i="1"/>
  <c r="H1504" i="1" s="1"/>
  <c r="G1503" i="1"/>
  <c r="C1503" i="1"/>
  <c r="H1503" i="1" s="1"/>
  <c r="C1502" i="1"/>
  <c r="H1502" i="1" s="1"/>
  <c r="C1501" i="1"/>
  <c r="G1501" i="1" s="1"/>
  <c r="C1500" i="1"/>
  <c r="G1500" i="1" s="1"/>
  <c r="G1498" i="1"/>
  <c r="C1498" i="1"/>
  <c r="H1498" i="1" s="1"/>
  <c r="C1497" i="1"/>
  <c r="G1497" i="1" s="1"/>
  <c r="H1496" i="1"/>
  <c r="G1496" i="1"/>
  <c r="C1496" i="1"/>
  <c r="H1495" i="1"/>
  <c r="G1495" i="1"/>
  <c r="C1495" i="1"/>
  <c r="G1494" i="1"/>
  <c r="C1494" i="1"/>
  <c r="H1494" i="1" s="1"/>
  <c r="H1492" i="1"/>
  <c r="C1492" i="1"/>
  <c r="G1492" i="1" s="1"/>
  <c r="C1491" i="1"/>
  <c r="C1490" i="1"/>
  <c r="H1490" i="1" s="1"/>
  <c r="C1489" i="1"/>
  <c r="H1488" i="1"/>
  <c r="C1488" i="1"/>
  <c r="G1488" i="1" s="1"/>
  <c r="C1487" i="1"/>
  <c r="H1487" i="1" s="1"/>
  <c r="C1486" i="1"/>
  <c r="H1485" i="1"/>
  <c r="C1485" i="1"/>
  <c r="G1485" i="1" s="1"/>
  <c r="C1484" i="1"/>
  <c r="H1484" i="1" s="1"/>
  <c r="C1482" i="1"/>
  <c r="H1482" i="1" s="1"/>
  <c r="C1480" i="1"/>
  <c r="H1480" i="1" s="1"/>
  <c r="D1479" i="1"/>
  <c r="J1479" i="1" s="1"/>
  <c r="C1479" i="1"/>
  <c r="D1478" i="1"/>
  <c r="C1478" i="1"/>
  <c r="D1477" i="1"/>
  <c r="H1477" i="1" s="1"/>
  <c r="C1477" i="1"/>
  <c r="J1476" i="1"/>
  <c r="H1476" i="1"/>
  <c r="G1476" i="1"/>
  <c r="I1476" i="1" s="1"/>
  <c r="D1476" i="1"/>
  <c r="C1476" i="1"/>
  <c r="D1475" i="1"/>
  <c r="I1474" i="1"/>
  <c r="H1474" i="1"/>
  <c r="D1474" i="1"/>
  <c r="C1474" i="1"/>
  <c r="G1474" i="1" s="1"/>
  <c r="J1473" i="1"/>
  <c r="H1473" i="1"/>
  <c r="D1473" i="1"/>
  <c r="G1473" i="1" s="1"/>
  <c r="C1473" i="1"/>
  <c r="J1472" i="1"/>
  <c r="H1472" i="1"/>
  <c r="D1472" i="1"/>
  <c r="C1472" i="1"/>
  <c r="G1472" i="1" s="1"/>
  <c r="H1471" i="1"/>
  <c r="G1471" i="1"/>
  <c r="D1471" i="1"/>
  <c r="J1471" i="1" s="1"/>
  <c r="C1471" i="1"/>
  <c r="H1470" i="1"/>
  <c r="G1470" i="1"/>
  <c r="D1470" i="1"/>
  <c r="C1470" i="1"/>
  <c r="D1469" i="1"/>
  <c r="H1468" i="1"/>
  <c r="D1468" i="1"/>
  <c r="C1468" i="1"/>
  <c r="J1467" i="1"/>
  <c r="H1467" i="1"/>
  <c r="G1467" i="1"/>
  <c r="D1467" i="1"/>
  <c r="C1467" i="1"/>
  <c r="J1466" i="1"/>
  <c r="D1466" i="1"/>
  <c r="C1466" i="1"/>
  <c r="J1465" i="1"/>
  <c r="G1465" i="1"/>
  <c r="I1465" i="1" s="1"/>
  <c r="D1465" i="1"/>
  <c r="H1465" i="1" s="1"/>
  <c r="C1465" i="1"/>
  <c r="H1464" i="1"/>
  <c r="D1464" i="1"/>
  <c r="C1464" i="1"/>
  <c r="J1463" i="1"/>
  <c r="H1463" i="1"/>
  <c r="G1463" i="1"/>
  <c r="D1463" i="1"/>
  <c r="C1463" i="1"/>
  <c r="J1462" i="1"/>
  <c r="D1462" i="1"/>
  <c r="C1462" i="1"/>
  <c r="H1461" i="1"/>
  <c r="D1461" i="1"/>
  <c r="C1461" i="1"/>
  <c r="G1461" i="1" s="1"/>
  <c r="J1460" i="1"/>
  <c r="H1460" i="1"/>
  <c r="D1460" i="1"/>
  <c r="G1460" i="1" s="1"/>
  <c r="C1460" i="1"/>
  <c r="J1459" i="1"/>
  <c r="H1459" i="1"/>
  <c r="D1459" i="1"/>
  <c r="C1459" i="1"/>
  <c r="G1459" i="1" s="1"/>
  <c r="H1458" i="1"/>
  <c r="G1458" i="1"/>
  <c r="I1458" i="1" s="1"/>
  <c r="D1458" i="1"/>
  <c r="J1458" i="1" s="1"/>
  <c r="C1458" i="1"/>
  <c r="D1457" i="1"/>
  <c r="C1457" i="1"/>
  <c r="J1457" i="1" s="1"/>
  <c r="J1456" i="1"/>
  <c r="D1456" i="1"/>
  <c r="G1456" i="1" s="1"/>
  <c r="C1456" i="1"/>
  <c r="D1455" i="1"/>
  <c r="C1455" i="1"/>
  <c r="D1454" i="1"/>
  <c r="C1454" i="1"/>
  <c r="D1453" i="1"/>
  <c r="C1453" i="1"/>
  <c r="D1452" i="1"/>
  <c r="C1452" i="1"/>
  <c r="D1451" i="1"/>
  <c r="C1451" i="1"/>
  <c r="D1450" i="1"/>
  <c r="C1450" i="1"/>
  <c r="H1449" i="1"/>
  <c r="I1449" i="1" s="1"/>
  <c r="D1449" i="1"/>
  <c r="C1449" i="1"/>
  <c r="G1449" i="1" s="1"/>
  <c r="D1448" i="1"/>
  <c r="C1448" i="1"/>
  <c r="H1447" i="1"/>
  <c r="D1447" i="1"/>
  <c r="J1447" i="1" s="1"/>
  <c r="C1447" i="1"/>
  <c r="G1446" i="1"/>
  <c r="D1446" i="1"/>
  <c r="C1446" i="1"/>
  <c r="J1445" i="1"/>
  <c r="H1445" i="1"/>
  <c r="G1445" i="1"/>
  <c r="C1445" i="1"/>
  <c r="G1444" i="1"/>
  <c r="I1444" i="1" s="1"/>
  <c r="D1444" i="1"/>
  <c r="C1444" i="1"/>
  <c r="H1444" i="1" s="1"/>
  <c r="H1443" i="1"/>
  <c r="D1443" i="1"/>
  <c r="C1443" i="1"/>
  <c r="J1442" i="1"/>
  <c r="G1442" i="1"/>
  <c r="I1442" i="1" s="1"/>
  <c r="D1442" i="1"/>
  <c r="C1442" i="1"/>
  <c r="H1442" i="1" s="1"/>
  <c r="H1441" i="1"/>
  <c r="G1441" i="1"/>
  <c r="I1441" i="1" s="1"/>
  <c r="D1441" i="1"/>
  <c r="C1441" i="1"/>
  <c r="J1441" i="1" s="1"/>
  <c r="J1440" i="1"/>
  <c r="D1440" i="1"/>
  <c r="C1440" i="1"/>
  <c r="D1439" i="1"/>
  <c r="C1439" i="1"/>
  <c r="D1438" i="1"/>
  <c r="C1438" i="1"/>
  <c r="G1438" i="1" s="1"/>
  <c r="D1434" i="1"/>
  <c r="C1434" i="1"/>
  <c r="D1433" i="1"/>
  <c r="C1433" i="1"/>
  <c r="G1432" i="1"/>
  <c r="D1432" i="1"/>
  <c r="C1432" i="1"/>
  <c r="H1432" i="1" s="1"/>
  <c r="G1431" i="1"/>
  <c r="D1431" i="1"/>
  <c r="C1431" i="1"/>
  <c r="H1431" i="1" s="1"/>
  <c r="D1430" i="1"/>
  <c r="C1430" i="1"/>
  <c r="D1429" i="1"/>
  <c r="C1429" i="1"/>
  <c r="G1428" i="1"/>
  <c r="D1428" i="1"/>
  <c r="C1428" i="1"/>
  <c r="H1428" i="1" s="1"/>
  <c r="G1427" i="1"/>
  <c r="D1427" i="1"/>
  <c r="C1427" i="1"/>
  <c r="H1427" i="1" s="1"/>
  <c r="D1426" i="1"/>
  <c r="C1426" i="1"/>
  <c r="D1425" i="1"/>
  <c r="C1425" i="1"/>
  <c r="G1424" i="1"/>
  <c r="D1424" i="1"/>
  <c r="C1424" i="1"/>
  <c r="H1424" i="1" s="1"/>
  <c r="D1422" i="1"/>
  <c r="C1422" i="1"/>
  <c r="D1421" i="1"/>
  <c r="C1421" i="1"/>
  <c r="G1420" i="1"/>
  <c r="D1420" i="1"/>
  <c r="C1420" i="1"/>
  <c r="H1420" i="1" s="1"/>
  <c r="D1419" i="1"/>
  <c r="G1419" i="1" s="1"/>
  <c r="C1419" i="1"/>
  <c r="D1418" i="1"/>
  <c r="C1418" i="1"/>
  <c r="D1417" i="1"/>
  <c r="C1417" i="1"/>
  <c r="G1416" i="1"/>
  <c r="D1416" i="1"/>
  <c r="C1416" i="1"/>
  <c r="H1416" i="1" s="1"/>
  <c r="G1415" i="1"/>
  <c r="D1415" i="1"/>
  <c r="C1415" i="1"/>
  <c r="H1415" i="1" s="1"/>
  <c r="D1414" i="1"/>
  <c r="C1414" i="1"/>
  <c r="D1413" i="1"/>
  <c r="C1413" i="1"/>
  <c r="D1411" i="1"/>
  <c r="C1411" i="1"/>
  <c r="D1410" i="1"/>
  <c r="C1410" i="1"/>
  <c r="C1409" i="1"/>
  <c r="D1407" i="1"/>
  <c r="H1407" i="1" s="1"/>
  <c r="C1407" i="1"/>
  <c r="H1406" i="1"/>
  <c r="G1406" i="1"/>
  <c r="D1406" i="1"/>
  <c r="C1406" i="1"/>
  <c r="H1405" i="1"/>
  <c r="G1405" i="1"/>
  <c r="D1405" i="1"/>
  <c r="C1405" i="1"/>
  <c r="H1404" i="1"/>
  <c r="G1404" i="1"/>
  <c r="D1404" i="1"/>
  <c r="C1404" i="1"/>
  <c r="D1403" i="1"/>
  <c r="H1403" i="1" s="1"/>
  <c r="C1403" i="1"/>
  <c r="H1402" i="1"/>
  <c r="G1402" i="1"/>
  <c r="D1402" i="1"/>
  <c r="C1402" i="1"/>
  <c r="C1401" i="1"/>
  <c r="D1400" i="1"/>
  <c r="G1400" i="1" s="1"/>
  <c r="C1400" i="1"/>
  <c r="D1399" i="1"/>
  <c r="C1399" i="1"/>
  <c r="D1398" i="1"/>
  <c r="C1398" i="1"/>
  <c r="G1397" i="1"/>
  <c r="D1397" i="1"/>
  <c r="C1397" i="1"/>
  <c r="H1397" i="1" s="1"/>
  <c r="G1396" i="1"/>
  <c r="D1396" i="1"/>
  <c r="C1396" i="1"/>
  <c r="H1396" i="1" s="1"/>
  <c r="D1395" i="1"/>
  <c r="C1395" i="1"/>
  <c r="D1394" i="1"/>
  <c r="C1394" i="1"/>
  <c r="G1393" i="1"/>
  <c r="D1393" i="1"/>
  <c r="C1393" i="1"/>
  <c r="H1393" i="1" s="1"/>
  <c r="G1392" i="1"/>
  <c r="D1392" i="1"/>
  <c r="C1392" i="1"/>
  <c r="H1392" i="1" s="1"/>
  <c r="D1391" i="1"/>
  <c r="C1391" i="1"/>
  <c r="D1390" i="1"/>
  <c r="C1390" i="1"/>
  <c r="G1389" i="1"/>
  <c r="D1389" i="1"/>
  <c r="C1389" i="1"/>
  <c r="H1389" i="1" s="1"/>
  <c r="G1388" i="1"/>
  <c r="D1388" i="1"/>
  <c r="C1388" i="1"/>
  <c r="H1388" i="1" s="1"/>
  <c r="D1387" i="1"/>
  <c r="C1387" i="1"/>
  <c r="D1386" i="1"/>
  <c r="C1386" i="1"/>
  <c r="G1385" i="1"/>
  <c r="D1385" i="1"/>
  <c r="C1385" i="1"/>
  <c r="H1385" i="1" s="1"/>
  <c r="C1384" i="1"/>
  <c r="C1383" i="1"/>
  <c r="H1382" i="1"/>
  <c r="G1382" i="1"/>
  <c r="D1382" i="1"/>
  <c r="C1382" i="1"/>
  <c r="H1381" i="1"/>
  <c r="G1381" i="1"/>
  <c r="D1381" i="1"/>
  <c r="C1381" i="1"/>
  <c r="H1380" i="1"/>
  <c r="G1380" i="1"/>
  <c r="D1380" i="1"/>
  <c r="C1380" i="1"/>
  <c r="H1379" i="1"/>
  <c r="G1379" i="1"/>
  <c r="D1379" i="1"/>
  <c r="C1379" i="1"/>
  <c r="D1378" i="1"/>
  <c r="H1378" i="1" s="1"/>
  <c r="C1378" i="1"/>
  <c r="H1377" i="1"/>
  <c r="G1377" i="1"/>
  <c r="D1377" i="1"/>
  <c r="C1377" i="1"/>
  <c r="D1376" i="1"/>
  <c r="H1376" i="1" s="1"/>
  <c r="C1376" i="1"/>
  <c r="H1375" i="1"/>
  <c r="D1375" i="1"/>
  <c r="G1375" i="1" s="1"/>
  <c r="C1375" i="1"/>
  <c r="H1374" i="1"/>
  <c r="G1374" i="1"/>
  <c r="D1374" i="1"/>
  <c r="C1374" i="1"/>
  <c r="D1373" i="1"/>
  <c r="G1373" i="1" s="1"/>
  <c r="C1373" i="1"/>
  <c r="H1372" i="1"/>
  <c r="G1372" i="1"/>
  <c r="D1372" i="1"/>
  <c r="C1372" i="1"/>
  <c r="H1371" i="1"/>
  <c r="G1371" i="1"/>
  <c r="D1371" i="1"/>
  <c r="C1371" i="1"/>
  <c r="H1370" i="1"/>
  <c r="D1370" i="1"/>
  <c r="G1370" i="1" s="1"/>
  <c r="C1370" i="1"/>
  <c r="D1369" i="1"/>
  <c r="G1369" i="1" s="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C1360" i="1"/>
  <c r="H1359" i="1"/>
  <c r="G1359" i="1"/>
  <c r="D1359" i="1"/>
  <c r="C1359" i="1"/>
  <c r="H1358" i="1"/>
  <c r="G1358" i="1"/>
  <c r="D1358" i="1"/>
  <c r="C1358" i="1"/>
  <c r="H1357" i="1"/>
  <c r="G1357" i="1"/>
  <c r="D1357" i="1"/>
  <c r="C1357" i="1"/>
  <c r="H1356" i="1"/>
  <c r="G1356" i="1"/>
  <c r="D1356" i="1"/>
  <c r="C1356" i="1"/>
  <c r="D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D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G1334" i="1"/>
  <c r="D1334" i="1"/>
  <c r="H1334" i="1" s="1"/>
  <c r="C1334" i="1"/>
  <c r="G1333" i="1"/>
  <c r="D1333" i="1"/>
  <c r="H1333" i="1" s="1"/>
  <c r="C1333" i="1"/>
  <c r="H1332" i="1"/>
  <c r="G1332" i="1"/>
  <c r="D1332" i="1"/>
  <c r="C1332" i="1"/>
  <c r="D1331" i="1"/>
  <c r="G1331" i="1" s="1"/>
  <c r="C1331" i="1"/>
  <c r="C1330" i="1"/>
  <c r="G1328" i="1"/>
  <c r="D1328" i="1"/>
  <c r="C1328" i="1"/>
  <c r="H1328" i="1" s="1"/>
  <c r="D1327" i="1"/>
  <c r="C1327" i="1"/>
  <c r="D1326" i="1"/>
  <c r="C1326" i="1"/>
  <c r="G1325" i="1"/>
  <c r="D1325" i="1"/>
  <c r="C1325" i="1"/>
  <c r="H1325" i="1" s="1"/>
  <c r="D1324" i="1"/>
  <c r="G1324" i="1" s="1"/>
  <c r="C1324" i="1"/>
  <c r="D1323" i="1"/>
  <c r="C1323" i="1"/>
  <c r="D1322" i="1"/>
  <c r="C1322" i="1"/>
  <c r="G1321" i="1"/>
  <c r="D1321" i="1"/>
  <c r="C1321" i="1"/>
  <c r="H1321" i="1" s="1"/>
  <c r="G1320" i="1"/>
  <c r="D1320" i="1"/>
  <c r="C1320" i="1"/>
  <c r="H1320" i="1" s="1"/>
  <c r="D1319" i="1"/>
  <c r="C1319" i="1"/>
  <c r="D1318" i="1"/>
  <c r="C1318" i="1"/>
  <c r="G1317" i="1"/>
  <c r="D1317" i="1"/>
  <c r="C1317" i="1"/>
  <c r="H1317" i="1" s="1"/>
  <c r="G1316" i="1"/>
  <c r="D1316" i="1"/>
  <c r="C1316" i="1"/>
  <c r="H1316" i="1" s="1"/>
  <c r="D1315" i="1"/>
  <c r="C1315" i="1"/>
  <c r="D1314" i="1"/>
  <c r="C1314" i="1"/>
  <c r="G1313" i="1"/>
  <c r="D1313" i="1"/>
  <c r="C1313" i="1"/>
  <c r="H1313" i="1" s="1"/>
  <c r="G1312" i="1"/>
  <c r="D1312" i="1"/>
  <c r="C1312" i="1"/>
  <c r="H1312" i="1" s="1"/>
  <c r="D1311" i="1"/>
  <c r="C1311" i="1"/>
  <c r="D1310" i="1"/>
  <c r="C1310" i="1"/>
  <c r="G1309" i="1"/>
  <c r="D1309" i="1"/>
  <c r="C1309" i="1"/>
  <c r="H1309" i="1" s="1"/>
  <c r="G1308" i="1"/>
  <c r="D1308" i="1"/>
  <c r="C1308" i="1"/>
  <c r="H1308" i="1" s="1"/>
  <c r="D1307" i="1"/>
  <c r="C1307" i="1"/>
  <c r="D1306" i="1"/>
  <c r="C1306" i="1"/>
  <c r="G1305" i="1"/>
  <c r="D1305" i="1"/>
  <c r="C1305" i="1"/>
  <c r="H1305" i="1" s="1"/>
  <c r="G1304" i="1"/>
  <c r="D1304" i="1"/>
  <c r="C1304" i="1"/>
  <c r="H1304" i="1" s="1"/>
  <c r="D1303" i="1"/>
  <c r="C1303" i="1"/>
  <c r="D1302" i="1"/>
  <c r="C1302" i="1"/>
  <c r="D1301" i="1"/>
  <c r="G1301" i="1" s="1"/>
  <c r="C1301" i="1"/>
  <c r="C1300"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D1274" i="1"/>
  <c r="H1274" i="1" s="1"/>
  <c r="C1274" i="1"/>
  <c r="D1273" i="1"/>
  <c r="H1273" i="1" s="1"/>
  <c r="C1273" i="1"/>
  <c r="D1272" i="1"/>
  <c r="H1272" i="1" s="1"/>
  <c r="C1272" i="1"/>
  <c r="H1271" i="1"/>
  <c r="G1271" i="1"/>
  <c r="D1271" i="1"/>
  <c r="C1271" i="1"/>
  <c r="D1270" i="1"/>
  <c r="H1270" i="1" s="1"/>
  <c r="C1270" i="1"/>
  <c r="H1269" i="1"/>
  <c r="G1269" i="1"/>
  <c r="D1269" i="1"/>
  <c r="C1269" i="1"/>
  <c r="H1268" i="1"/>
  <c r="G1268" i="1"/>
  <c r="D1268" i="1"/>
  <c r="C1268" i="1"/>
  <c r="H1267" i="1"/>
  <c r="G1267" i="1"/>
  <c r="D1267" i="1"/>
  <c r="C1267" i="1"/>
  <c r="D1266" i="1"/>
  <c r="H1266" i="1" s="1"/>
  <c r="C1266" i="1"/>
  <c r="D1265" i="1"/>
  <c r="H1265" i="1" s="1"/>
  <c r="C1265" i="1"/>
  <c r="D1264" i="1"/>
  <c r="C1264" i="1"/>
  <c r="D1263" i="1"/>
  <c r="H1263" i="1" s="1"/>
  <c r="C1263" i="1"/>
  <c r="D1262" i="1"/>
  <c r="H1262" i="1" s="1"/>
  <c r="C1262" i="1"/>
  <c r="D1261" i="1"/>
  <c r="H1261" i="1" s="1"/>
  <c r="C1261" i="1"/>
  <c r="D1260" i="1"/>
  <c r="H1260" i="1" s="1"/>
  <c r="C1260" i="1"/>
  <c r="D1259" i="1"/>
  <c r="H1259" i="1" s="1"/>
  <c r="C1259" i="1"/>
  <c r="D1258" i="1"/>
  <c r="H1258" i="1" s="1"/>
  <c r="C1258" i="1"/>
  <c r="D1257" i="1"/>
  <c r="H1257" i="1" s="1"/>
  <c r="C1257" i="1"/>
  <c r="D1256" i="1"/>
  <c r="H1256" i="1" s="1"/>
  <c r="C1256" i="1"/>
  <c r="D1255" i="1"/>
  <c r="H1255" i="1" s="1"/>
  <c r="C1255" i="1"/>
  <c r="D1254" i="1"/>
  <c r="H1254" i="1" s="1"/>
  <c r="C1254" i="1"/>
  <c r="D1253" i="1"/>
  <c r="H1253" i="1" s="1"/>
  <c r="C1253" i="1"/>
  <c r="D1252" i="1"/>
  <c r="H1252" i="1" s="1"/>
  <c r="C1252" i="1"/>
  <c r="D1251" i="1"/>
  <c r="H1251" i="1" s="1"/>
  <c r="C1251" i="1"/>
  <c r="D1250" i="1"/>
  <c r="H1250" i="1" s="1"/>
  <c r="C1250" i="1"/>
  <c r="D1249" i="1"/>
  <c r="H1249" i="1" s="1"/>
  <c r="C1249" i="1"/>
  <c r="D1248" i="1"/>
  <c r="H1248" i="1" s="1"/>
  <c r="C1248" i="1"/>
  <c r="D1247" i="1"/>
  <c r="H1247" i="1" s="1"/>
  <c r="C1247" i="1"/>
  <c r="D1246" i="1"/>
  <c r="H1246" i="1" s="1"/>
  <c r="C1246" i="1"/>
  <c r="H1245" i="1"/>
  <c r="G1245" i="1"/>
  <c r="D1245" i="1"/>
  <c r="C1245" i="1"/>
  <c r="D1244" i="1"/>
  <c r="C1244" i="1"/>
  <c r="H1243" i="1"/>
  <c r="G1243" i="1"/>
  <c r="D1243" i="1"/>
  <c r="C1243" i="1"/>
  <c r="H1242" i="1"/>
  <c r="G1242" i="1"/>
  <c r="D1242" i="1"/>
  <c r="C1242" i="1"/>
  <c r="D1241" i="1"/>
  <c r="H1241" i="1" s="1"/>
  <c r="C1241" i="1"/>
  <c r="D1240" i="1"/>
  <c r="H1240" i="1" s="1"/>
  <c r="C1240" i="1"/>
  <c r="D1239" i="1"/>
  <c r="H1239" i="1" s="1"/>
  <c r="C1239" i="1"/>
  <c r="D1238" i="1"/>
  <c r="G1238" i="1" s="1"/>
  <c r="C1238" i="1"/>
  <c r="G1237" i="1"/>
  <c r="D1237" i="1"/>
  <c r="H1237" i="1" s="1"/>
  <c r="C1237" i="1"/>
  <c r="C1236" i="1"/>
  <c r="C1235" i="1"/>
  <c r="D1234" i="1"/>
  <c r="C1234" i="1"/>
  <c r="D1233" i="1"/>
  <c r="G1233" i="1" s="1"/>
  <c r="C1233" i="1"/>
  <c r="G1232" i="1"/>
  <c r="D1232" i="1"/>
  <c r="C1232" i="1"/>
  <c r="H1232" i="1" s="1"/>
  <c r="D1231" i="1"/>
  <c r="C1231" i="1"/>
  <c r="D1230" i="1"/>
  <c r="C1230" i="1"/>
  <c r="D1229" i="1"/>
  <c r="G1229" i="1" s="1"/>
  <c r="C1229" i="1"/>
  <c r="G1228" i="1"/>
  <c r="D1228" i="1"/>
  <c r="C1228" i="1"/>
  <c r="H1228" i="1" s="1"/>
  <c r="C1227" i="1"/>
  <c r="D1226" i="1"/>
  <c r="H1226" i="1" s="1"/>
  <c r="C1226" i="1"/>
  <c r="D1225" i="1"/>
  <c r="H1225" i="1" s="1"/>
  <c r="C1225" i="1"/>
  <c r="D1224" i="1"/>
  <c r="C1224" i="1"/>
  <c r="C1223" i="1"/>
  <c r="H1221" i="1"/>
  <c r="G1221" i="1"/>
  <c r="D1221" i="1"/>
  <c r="C1221" i="1"/>
  <c r="H1220" i="1"/>
  <c r="D1220" i="1"/>
  <c r="G1220" i="1" s="1"/>
  <c r="C1220" i="1"/>
  <c r="C1219" i="1"/>
  <c r="H1218" i="1"/>
  <c r="G1218" i="1"/>
  <c r="D1218" i="1"/>
  <c r="C1218" i="1"/>
  <c r="D1217" i="1"/>
  <c r="G1217" i="1" s="1"/>
  <c r="C1217" i="1"/>
  <c r="C1216" i="1"/>
  <c r="C1215" i="1"/>
  <c r="D1213" i="1"/>
  <c r="C1213" i="1"/>
  <c r="H1212" i="1"/>
  <c r="G1212" i="1"/>
  <c r="D1212" i="1"/>
  <c r="C1212" i="1"/>
  <c r="C1211" i="1"/>
  <c r="G1211" i="1" s="1"/>
  <c r="G1210" i="1"/>
  <c r="D1210" i="1"/>
  <c r="C1210" i="1"/>
  <c r="H1210" i="1" s="1"/>
  <c r="D1209" i="1"/>
  <c r="C1209" i="1"/>
  <c r="D1208" i="1"/>
  <c r="C1208" i="1"/>
  <c r="G1207" i="1"/>
  <c r="D1207" i="1"/>
  <c r="C1207" i="1"/>
  <c r="H1207" i="1" s="1"/>
  <c r="G1206" i="1"/>
  <c r="D1206" i="1"/>
  <c r="C1206" i="1"/>
  <c r="H1206" i="1" s="1"/>
  <c r="D1205" i="1"/>
  <c r="C1205" i="1"/>
  <c r="D1204" i="1"/>
  <c r="C1204" i="1"/>
  <c r="G1203" i="1"/>
  <c r="D1203" i="1"/>
  <c r="C1203" i="1"/>
  <c r="H1203" i="1" s="1"/>
  <c r="G1202" i="1"/>
  <c r="D1202" i="1"/>
  <c r="C1202" i="1"/>
  <c r="H1202" i="1" s="1"/>
  <c r="C1201" i="1"/>
  <c r="H1200" i="1"/>
  <c r="D1200" i="1"/>
  <c r="C1200" i="1"/>
  <c r="G1200" i="1" s="1"/>
  <c r="H1199" i="1"/>
  <c r="D1199" i="1"/>
  <c r="C1199" i="1"/>
  <c r="G1199" i="1" s="1"/>
  <c r="D1198" i="1"/>
  <c r="C1198" i="1"/>
  <c r="D1197" i="1"/>
  <c r="C1197" i="1"/>
  <c r="H1196" i="1"/>
  <c r="D1196" i="1"/>
  <c r="C1196" i="1"/>
  <c r="G1196" i="1" s="1"/>
  <c r="H1195" i="1"/>
  <c r="D1195" i="1"/>
  <c r="C1195" i="1"/>
  <c r="G1195" i="1" s="1"/>
  <c r="D1194" i="1"/>
  <c r="C1194" i="1"/>
  <c r="D1193" i="1"/>
  <c r="C1193" i="1"/>
  <c r="H1192" i="1"/>
  <c r="D1192" i="1"/>
  <c r="C1192" i="1"/>
  <c r="G1192" i="1" s="1"/>
  <c r="H1191" i="1"/>
  <c r="D1191" i="1"/>
  <c r="C1191" i="1"/>
  <c r="G1191" i="1" s="1"/>
  <c r="D1190" i="1"/>
  <c r="C1190" i="1"/>
  <c r="D1189" i="1"/>
  <c r="C1189" i="1"/>
  <c r="H1188" i="1"/>
  <c r="D1188" i="1"/>
  <c r="C1188" i="1"/>
  <c r="G1188" i="1" s="1"/>
  <c r="H1187" i="1"/>
  <c r="D1187" i="1"/>
  <c r="C1187" i="1"/>
  <c r="G1187" i="1" s="1"/>
  <c r="D1186" i="1"/>
  <c r="C1186" i="1"/>
  <c r="D1185" i="1"/>
  <c r="C1185" i="1"/>
  <c r="D1184" i="1"/>
  <c r="D1182" i="1"/>
  <c r="C1182" i="1"/>
  <c r="D1181" i="1"/>
  <c r="C1181" i="1"/>
  <c r="D1180" i="1"/>
  <c r="C1180" i="1"/>
  <c r="D1179" i="1"/>
  <c r="C1179" i="1"/>
  <c r="D1178" i="1"/>
  <c r="C1178" i="1"/>
  <c r="D1177" i="1"/>
  <c r="C1177" i="1"/>
  <c r="D1176" i="1"/>
  <c r="C1176"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C1168" i="1"/>
  <c r="D1166" i="1"/>
  <c r="H1166" i="1" s="1"/>
  <c r="C1166" i="1"/>
  <c r="D1165" i="1"/>
  <c r="H1165" i="1" s="1"/>
  <c r="C1165" i="1"/>
  <c r="D1164" i="1"/>
  <c r="C1164" i="1"/>
  <c r="D1163" i="1"/>
  <c r="C1163" i="1"/>
  <c r="D1162" i="1"/>
  <c r="H1162" i="1" s="1"/>
  <c r="C1162" i="1"/>
  <c r="H1161" i="1"/>
  <c r="D1161" i="1"/>
  <c r="C1161" i="1"/>
  <c r="D1160" i="1"/>
  <c r="C1160" i="1"/>
  <c r="D1159" i="1"/>
  <c r="C1159" i="1"/>
  <c r="H1158" i="1"/>
  <c r="D1158" i="1"/>
  <c r="C1158" i="1"/>
  <c r="G1158" i="1" s="1"/>
  <c r="C1157" i="1"/>
  <c r="D1156" i="1"/>
  <c r="C1156" i="1"/>
  <c r="D1155" i="1"/>
  <c r="C1155" i="1"/>
  <c r="D1151" i="1"/>
  <c r="H1151" i="1" s="1"/>
  <c r="C1151" i="1"/>
  <c r="H1150" i="1"/>
  <c r="D1150" i="1"/>
  <c r="C1150" i="1"/>
  <c r="G1150" i="1" s="1"/>
  <c r="D1149" i="1"/>
  <c r="C1149" i="1"/>
  <c r="H1147" i="1"/>
  <c r="G1147" i="1"/>
  <c r="D1147" i="1"/>
  <c r="C1147" i="1"/>
  <c r="H1146" i="1"/>
  <c r="G1146" i="1"/>
  <c r="D1146" i="1"/>
  <c r="C1146" i="1"/>
  <c r="H1145" i="1"/>
  <c r="G1145" i="1"/>
  <c r="D1145" i="1"/>
  <c r="C1145" i="1"/>
  <c r="H1144" i="1"/>
  <c r="G1144" i="1"/>
  <c r="D1144" i="1"/>
  <c r="C1144" i="1"/>
  <c r="H1143" i="1"/>
  <c r="G1143" i="1"/>
  <c r="D1143" i="1"/>
  <c r="C1143" i="1"/>
  <c r="H1142" i="1"/>
  <c r="C1142" i="1"/>
  <c r="D1141" i="1"/>
  <c r="H1141" i="1" s="1"/>
  <c r="C1141" i="1"/>
  <c r="G1140" i="1"/>
  <c r="D1140" i="1"/>
  <c r="H1140" i="1" s="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3" i="1"/>
  <c r="G1123" i="1"/>
  <c r="D1123" i="1"/>
  <c r="C1123" i="1"/>
  <c r="H1122" i="1"/>
  <c r="G1122" i="1"/>
  <c r="D1122" i="1"/>
  <c r="C1122" i="1"/>
  <c r="H1121" i="1"/>
  <c r="G1121" i="1"/>
  <c r="D1121" i="1"/>
  <c r="C1121" i="1"/>
  <c r="C1120" i="1"/>
  <c r="G1119" i="1"/>
  <c r="D1119" i="1"/>
  <c r="C1119" i="1"/>
  <c r="H1119" i="1" s="1"/>
  <c r="G1118" i="1"/>
  <c r="D1118" i="1"/>
  <c r="C1118" i="1"/>
  <c r="H1118" i="1" s="1"/>
  <c r="D1117" i="1"/>
  <c r="C1117" i="1"/>
  <c r="D1116" i="1"/>
  <c r="C1116" i="1"/>
  <c r="G1115" i="1"/>
  <c r="D1115" i="1"/>
  <c r="C1115" i="1"/>
  <c r="H1115" i="1" s="1"/>
  <c r="G1114" i="1"/>
  <c r="D1114" i="1"/>
  <c r="C1114" i="1"/>
  <c r="H1114" i="1" s="1"/>
  <c r="D1113" i="1"/>
  <c r="C1113" i="1"/>
  <c r="C1112" i="1"/>
  <c r="H1111" i="1"/>
  <c r="D1111" i="1"/>
  <c r="C1111" i="1"/>
  <c r="G1111" i="1" s="1"/>
  <c r="D1110" i="1"/>
  <c r="C1110" i="1"/>
  <c r="D1109" i="1"/>
  <c r="C1109" i="1"/>
  <c r="H1108" i="1"/>
  <c r="D1108" i="1"/>
  <c r="C1108" i="1"/>
  <c r="G1108" i="1" s="1"/>
  <c r="H1107" i="1"/>
  <c r="D1107" i="1"/>
  <c r="C1107" i="1"/>
  <c r="G1107" i="1" s="1"/>
  <c r="D1106" i="1"/>
  <c r="C1106" i="1"/>
  <c r="D1105" i="1"/>
  <c r="C1105" i="1"/>
  <c r="D1104" i="1"/>
  <c r="H1103" i="1"/>
  <c r="D1103" i="1"/>
  <c r="C1103" i="1"/>
  <c r="G1103" i="1" s="1"/>
  <c r="D1102" i="1"/>
  <c r="C1102" i="1"/>
  <c r="D1101" i="1"/>
  <c r="C1101" i="1"/>
  <c r="H1100" i="1"/>
  <c r="D1100" i="1"/>
  <c r="C1100" i="1"/>
  <c r="G1100" i="1" s="1"/>
  <c r="H1099" i="1"/>
  <c r="D1099" i="1"/>
  <c r="C1099" i="1"/>
  <c r="G1099" i="1" s="1"/>
  <c r="D1098" i="1"/>
  <c r="C1098" i="1"/>
  <c r="G1095" i="1"/>
  <c r="D1095" i="1"/>
  <c r="H1095" i="1" s="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C1084" i="1"/>
  <c r="G1083" i="1"/>
  <c r="D1083" i="1"/>
  <c r="C1083" i="1"/>
  <c r="H1083" i="1" s="1"/>
  <c r="G1082" i="1"/>
  <c r="D1082" i="1"/>
  <c r="C1082" i="1"/>
  <c r="H1082" i="1" s="1"/>
  <c r="D1081" i="1"/>
  <c r="C1081" i="1"/>
  <c r="D1080" i="1"/>
  <c r="C1080" i="1"/>
  <c r="G1079" i="1"/>
  <c r="D1079" i="1"/>
  <c r="C1079" i="1"/>
  <c r="H1079" i="1" s="1"/>
  <c r="G1078" i="1"/>
  <c r="D1078" i="1"/>
  <c r="C1078" i="1"/>
  <c r="H1078" i="1" s="1"/>
  <c r="D1077" i="1"/>
  <c r="C1077" i="1"/>
  <c r="D1076" i="1"/>
  <c r="C1076" i="1"/>
  <c r="D1075" i="1"/>
  <c r="G1075" i="1" s="1"/>
  <c r="C1075" i="1"/>
  <c r="G1074" i="1"/>
  <c r="D1074" i="1"/>
  <c r="C1074" i="1"/>
  <c r="H1074" i="1" s="1"/>
  <c r="D1073" i="1"/>
  <c r="C1073" i="1"/>
  <c r="D1072" i="1"/>
  <c r="C1072" i="1"/>
  <c r="G1071" i="1"/>
  <c r="D1071" i="1"/>
  <c r="C1071" i="1"/>
  <c r="H1071" i="1" s="1"/>
  <c r="G1070" i="1"/>
  <c r="D1070" i="1"/>
  <c r="C1070" i="1"/>
  <c r="H1070" i="1" s="1"/>
  <c r="D1069" i="1"/>
  <c r="C1069" i="1"/>
  <c r="D1068" i="1"/>
  <c r="C1068" i="1"/>
  <c r="D1067" i="1"/>
  <c r="G1067" i="1" s="1"/>
  <c r="C1067" i="1"/>
  <c r="C1066" i="1"/>
  <c r="C1065" i="1"/>
  <c r="D1064" i="1"/>
  <c r="C1064" i="1"/>
  <c r="H1064" i="1" s="1"/>
  <c r="H1063" i="1"/>
  <c r="G1063" i="1"/>
  <c r="D1063" i="1"/>
  <c r="C1063" i="1"/>
  <c r="H1062" i="1"/>
  <c r="G1062" i="1"/>
  <c r="D1062" i="1"/>
  <c r="C1062" i="1"/>
  <c r="H1061" i="1"/>
  <c r="G1061" i="1"/>
  <c r="D1061" i="1"/>
  <c r="C1061" i="1"/>
  <c r="H1060" i="1"/>
  <c r="G1060" i="1"/>
  <c r="D1060" i="1"/>
  <c r="C1060" i="1"/>
  <c r="H1059" i="1"/>
  <c r="G1059" i="1"/>
  <c r="D1059" i="1"/>
  <c r="C1059" i="1"/>
  <c r="D1058" i="1"/>
  <c r="H1058" i="1" s="1"/>
  <c r="C1058" i="1"/>
  <c r="D1057" i="1"/>
  <c r="H1057" i="1" s="1"/>
  <c r="C1057" i="1"/>
  <c r="H1055" i="1"/>
  <c r="G1055" i="1"/>
  <c r="D1055" i="1"/>
  <c r="C1055" i="1"/>
  <c r="H1054" i="1"/>
  <c r="G1054" i="1"/>
  <c r="D1054" i="1"/>
  <c r="C1054" i="1"/>
  <c r="H1053" i="1"/>
  <c r="G1053" i="1"/>
  <c r="D1053" i="1"/>
  <c r="C1053" i="1"/>
  <c r="H1052" i="1"/>
  <c r="G1052" i="1"/>
  <c r="D1052" i="1"/>
  <c r="C1052" i="1"/>
  <c r="H1051" i="1"/>
  <c r="G1051" i="1"/>
  <c r="D1051" i="1"/>
  <c r="C1051" i="1"/>
  <c r="H1050" i="1"/>
  <c r="D1050" i="1"/>
  <c r="G1050" i="1" s="1"/>
  <c r="C1050" i="1"/>
  <c r="H1049" i="1"/>
  <c r="G1049" i="1"/>
  <c r="D1049" i="1"/>
  <c r="C1049" i="1"/>
  <c r="D1048" i="1"/>
  <c r="D1045" i="1"/>
  <c r="C1045" i="1"/>
  <c r="H1044" i="1"/>
  <c r="D1044" i="1"/>
  <c r="C1044" i="1"/>
  <c r="G1044" i="1" s="1"/>
  <c r="H1043" i="1"/>
  <c r="D1043" i="1"/>
  <c r="C1043" i="1"/>
  <c r="G1043" i="1" s="1"/>
  <c r="D1042" i="1"/>
  <c r="C1042" i="1"/>
  <c r="H1040" i="1"/>
  <c r="G1040" i="1"/>
  <c r="D1040" i="1"/>
  <c r="C1040" i="1"/>
  <c r="H1039" i="1"/>
  <c r="G1039" i="1"/>
  <c r="D1039" i="1"/>
  <c r="C1039" i="1"/>
  <c r="H1038" i="1"/>
  <c r="G1038" i="1"/>
  <c r="D1038" i="1"/>
  <c r="C1038" i="1"/>
  <c r="H1037" i="1"/>
  <c r="G1037" i="1"/>
  <c r="D1037" i="1"/>
  <c r="C1037" i="1"/>
  <c r="H1036" i="1"/>
  <c r="G1036" i="1"/>
  <c r="D1036" i="1"/>
  <c r="C1036" i="1"/>
  <c r="G1035" i="1"/>
  <c r="D1035" i="1"/>
  <c r="H1035" i="1" s="1"/>
  <c r="C1035" i="1"/>
  <c r="C1034" i="1"/>
  <c r="H1033" i="1"/>
  <c r="D1033" i="1"/>
  <c r="G1033" i="1" s="1"/>
  <c r="C1033" i="1"/>
  <c r="H1032" i="1"/>
  <c r="D1032" i="1"/>
  <c r="G1032" i="1" s="1"/>
  <c r="C1032" i="1"/>
  <c r="H1031" i="1"/>
  <c r="G1031" i="1"/>
  <c r="D1031" i="1"/>
  <c r="C1031" i="1"/>
  <c r="D1030" i="1"/>
  <c r="G1030" i="1" s="1"/>
  <c r="C1030" i="1"/>
  <c r="H1029" i="1"/>
  <c r="G1029" i="1"/>
  <c r="D1029" i="1"/>
  <c r="C1029" i="1"/>
  <c r="H1028" i="1"/>
  <c r="D1028" i="1"/>
  <c r="G1028" i="1" s="1"/>
  <c r="C1028" i="1"/>
  <c r="H1027" i="1"/>
  <c r="G1027" i="1"/>
  <c r="D1027" i="1"/>
  <c r="C1027" i="1"/>
  <c r="H1026" i="1"/>
  <c r="D1026" i="1"/>
  <c r="G1026" i="1" s="1"/>
  <c r="C1026" i="1"/>
  <c r="H1025" i="1"/>
  <c r="D1025" i="1"/>
  <c r="G1025" i="1" s="1"/>
  <c r="C1025" i="1"/>
  <c r="H1024" i="1"/>
  <c r="G1024" i="1"/>
  <c r="D1024" i="1"/>
  <c r="C1024" i="1"/>
  <c r="C1023" i="1"/>
  <c r="D1022" i="1"/>
  <c r="C1022" i="1"/>
  <c r="G1021" i="1"/>
  <c r="D1021" i="1"/>
  <c r="C1021" i="1"/>
  <c r="H1021" i="1" s="1"/>
  <c r="G1020" i="1"/>
  <c r="D1020" i="1"/>
  <c r="C1020" i="1"/>
  <c r="H1020" i="1" s="1"/>
  <c r="D1019" i="1"/>
  <c r="C1019" i="1"/>
  <c r="D1018" i="1"/>
  <c r="C1018" i="1"/>
  <c r="G1017" i="1"/>
  <c r="D1017" i="1"/>
  <c r="C1017" i="1"/>
  <c r="H1017" i="1" s="1"/>
  <c r="G1016" i="1"/>
  <c r="D1016" i="1"/>
  <c r="C1016" i="1"/>
  <c r="H1016" i="1" s="1"/>
  <c r="D1015" i="1"/>
  <c r="C1015" i="1"/>
  <c r="D1014" i="1"/>
  <c r="C1014" i="1"/>
  <c r="D1013" i="1"/>
  <c r="G1013" i="1" s="1"/>
  <c r="C1013" i="1"/>
  <c r="D1012" i="1"/>
  <c r="G1012" i="1" s="1"/>
  <c r="C1012" i="1"/>
  <c r="H1012" i="1" s="1"/>
  <c r="D1011" i="1"/>
  <c r="C1011" i="1"/>
  <c r="D1010" i="1"/>
  <c r="C1010" i="1"/>
  <c r="G1009" i="1"/>
  <c r="D1009" i="1"/>
  <c r="C1009" i="1"/>
  <c r="H1009" i="1" s="1"/>
  <c r="G1008" i="1"/>
  <c r="D1008" i="1"/>
  <c r="C1008" i="1"/>
  <c r="D1007" i="1"/>
  <c r="C1007" i="1"/>
  <c r="D1006" i="1"/>
  <c r="C1006" i="1"/>
  <c r="G1005" i="1"/>
  <c r="D1005" i="1"/>
  <c r="C1005" i="1"/>
  <c r="H1005" i="1" s="1"/>
  <c r="D1004" i="1"/>
  <c r="G1004" i="1" s="1"/>
  <c r="C1004" i="1"/>
  <c r="D1003" i="1"/>
  <c r="C1003" i="1"/>
  <c r="D1002" i="1"/>
  <c r="C1002" i="1"/>
  <c r="G1001" i="1"/>
  <c r="D1001" i="1"/>
  <c r="C1001" i="1"/>
  <c r="H1001" i="1" s="1"/>
  <c r="G1000" i="1"/>
  <c r="D1000" i="1"/>
  <c r="C1000" i="1"/>
  <c r="H1000" i="1" s="1"/>
  <c r="D999" i="1"/>
  <c r="C999" i="1"/>
  <c r="D998" i="1"/>
  <c r="C998" i="1"/>
  <c r="D997" i="1"/>
  <c r="G997" i="1" s="1"/>
  <c r="C997" i="1"/>
  <c r="G996" i="1"/>
  <c r="D996" i="1"/>
  <c r="C996" i="1"/>
  <c r="D995" i="1"/>
  <c r="C995" i="1"/>
  <c r="D994" i="1"/>
  <c r="C994" i="1"/>
  <c r="D993" i="1"/>
  <c r="G993" i="1" s="1"/>
  <c r="C993" i="1"/>
  <c r="D992" i="1"/>
  <c r="G992" i="1" s="1"/>
  <c r="C992" i="1"/>
  <c r="D991" i="1"/>
  <c r="C991" i="1"/>
  <c r="H989" i="1"/>
  <c r="D989" i="1"/>
  <c r="C989" i="1"/>
  <c r="D988" i="1"/>
  <c r="C988" i="1"/>
  <c r="D987" i="1"/>
  <c r="C987"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D961" i="1"/>
  <c r="H961" i="1" s="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D947" i="1"/>
  <c r="H947" i="1" s="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D922" i="1"/>
  <c r="H922" i="1" s="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D893" i="1"/>
  <c r="H893" i="1" s="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D849" i="1"/>
  <c r="H849" i="1" s="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D822" i="1"/>
  <c r="H822" i="1" s="1"/>
  <c r="C822" i="1"/>
  <c r="D821" i="1"/>
  <c r="H821" i="1" s="1"/>
  <c r="C821" i="1"/>
  <c r="H820" i="1"/>
  <c r="G820" i="1"/>
  <c r="D820" i="1"/>
  <c r="C820" i="1"/>
  <c r="H819" i="1"/>
  <c r="G819" i="1"/>
  <c r="D819" i="1"/>
  <c r="C819" i="1"/>
  <c r="H818" i="1"/>
  <c r="G818" i="1"/>
  <c r="D818" i="1"/>
  <c r="C818" i="1"/>
  <c r="D817" i="1"/>
  <c r="H817" i="1" s="1"/>
  <c r="C817" i="1"/>
  <c r="H816" i="1"/>
  <c r="G816" i="1"/>
  <c r="D816" i="1"/>
  <c r="C816" i="1"/>
  <c r="H815" i="1"/>
  <c r="G815" i="1"/>
  <c r="D815" i="1"/>
  <c r="C815" i="1"/>
  <c r="H814" i="1"/>
  <c r="G814" i="1"/>
  <c r="D814" i="1"/>
  <c r="C814" i="1"/>
  <c r="H813" i="1"/>
  <c r="G813" i="1"/>
  <c r="D813" i="1"/>
  <c r="C813" i="1"/>
  <c r="D812" i="1"/>
  <c r="H812" i="1" s="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D764" i="1"/>
  <c r="H764" i="1" s="1"/>
  <c r="C764" i="1"/>
  <c r="H763" i="1"/>
  <c r="G763" i="1"/>
  <c r="D763" i="1"/>
  <c r="C763" i="1"/>
  <c r="H762" i="1"/>
  <c r="G762" i="1"/>
  <c r="D762" i="1"/>
  <c r="C762" i="1"/>
  <c r="D761" i="1"/>
  <c r="C761" i="1"/>
  <c r="H760" i="1"/>
  <c r="D760" i="1"/>
  <c r="G760" i="1" s="1"/>
  <c r="C760" i="1"/>
  <c r="H759" i="1"/>
  <c r="G759" i="1"/>
  <c r="D759" i="1"/>
  <c r="C759" i="1"/>
  <c r="H758" i="1"/>
  <c r="G758" i="1"/>
  <c r="D758" i="1"/>
  <c r="C758" i="1"/>
  <c r="H757" i="1"/>
  <c r="D757" i="1"/>
  <c r="G757" i="1" s="1"/>
  <c r="C757" i="1"/>
  <c r="H756" i="1"/>
  <c r="D756" i="1"/>
  <c r="G756" i="1" s="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D736" i="1"/>
  <c r="G736" i="1" s="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D718" i="1"/>
  <c r="G718" i="1" s="1"/>
  <c r="C718" i="1"/>
  <c r="H717" i="1"/>
  <c r="G717" i="1"/>
  <c r="D717" i="1"/>
  <c r="C717" i="1"/>
  <c r="H716" i="1"/>
  <c r="G716" i="1"/>
  <c r="D716" i="1"/>
  <c r="C716" i="1"/>
  <c r="H715" i="1"/>
  <c r="G715" i="1"/>
  <c r="D715" i="1"/>
  <c r="C715" i="1"/>
  <c r="H714" i="1"/>
  <c r="D714" i="1"/>
  <c r="G714" i="1" s="1"/>
  <c r="C714" i="1"/>
  <c r="H713" i="1"/>
  <c r="G713" i="1"/>
  <c r="D713" i="1"/>
  <c r="C713" i="1"/>
  <c r="H712" i="1"/>
  <c r="G712" i="1"/>
  <c r="D712" i="1"/>
  <c r="C712" i="1"/>
  <c r="H711" i="1"/>
  <c r="G711" i="1"/>
  <c r="D711" i="1"/>
  <c r="C711" i="1"/>
  <c r="H710" i="1"/>
  <c r="D710" i="1"/>
  <c r="G710" i="1" s="1"/>
  <c r="C710" i="1"/>
  <c r="H709" i="1"/>
  <c r="D709" i="1"/>
  <c r="G709" i="1" s="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G687" i="1"/>
  <c r="D687" i="1"/>
  <c r="H687" i="1" s="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D666" i="1"/>
  <c r="G666" i="1" s="1"/>
  <c r="C666" i="1"/>
  <c r="H665" i="1"/>
  <c r="G665" i="1"/>
  <c r="D665" i="1"/>
  <c r="C665" i="1"/>
  <c r="H664" i="1"/>
  <c r="G664" i="1"/>
  <c r="D664" i="1"/>
  <c r="C664" i="1"/>
  <c r="D663" i="1"/>
  <c r="G663" i="1" s="1"/>
  <c r="C663" i="1"/>
  <c r="H662" i="1"/>
  <c r="G662" i="1"/>
  <c r="D662" i="1"/>
  <c r="C662" i="1"/>
  <c r="H661" i="1"/>
  <c r="G661" i="1"/>
  <c r="D661" i="1"/>
  <c r="C661" i="1"/>
  <c r="H660" i="1"/>
  <c r="G660" i="1"/>
  <c r="D660" i="1"/>
  <c r="C660" i="1"/>
  <c r="H659" i="1"/>
  <c r="G659" i="1"/>
  <c r="D659" i="1"/>
  <c r="C659" i="1"/>
  <c r="H658" i="1"/>
  <c r="D658" i="1"/>
  <c r="G658" i="1" s="1"/>
  <c r="C658" i="1"/>
  <c r="H657" i="1"/>
  <c r="D657" i="1"/>
  <c r="G657" i="1" s="1"/>
  <c r="C657" i="1"/>
  <c r="H656" i="1"/>
  <c r="G656" i="1"/>
  <c r="D656" i="1"/>
  <c r="C656" i="1"/>
  <c r="H655" i="1"/>
  <c r="G655" i="1"/>
  <c r="D655" i="1"/>
  <c r="C655" i="1"/>
  <c r="H654" i="1"/>
  <c r="D654" i="1"/>
  <c r="G654" i="1" s="1"/>
  <c r="C654" i="1"/>
  <c r="H653" i="1"/>
  <c r="G653" i="1"/>
  <c r="D653" i="1"/>
  <c r="C653" i="1"/>
  <c r="H652" i="1"/>
  <c r="D652" i="1"/>
  <c r="G652" i="1" s="1"/>
  <c r="C652" i="1"/>
  <c r="H651" i="1"/>
  <c r="G651" i="1"/>
  <c r="D651" i="1"/>
  <c r="C651" i="1"/>
  <c r="D650" i="1"/>
  <c r="G650" i="1" s="1"/>
  <c r="C650" i="1"/>
  <c r="H649" i="1"/>
  <c r="G649" i="1"/>
  <c r="D649" i="1"/>
  <c r="C649" i="1"/>
  <c r="D648" i="1"/>
  <c r="H648" i="1" s="1"/>
  <c r="C648" i="1"/>
  <c r="H647" i="1"/>
  <c r="G647" i="1"/>
  <c r="D647" i="1"/>
  <c r="C647" i="1"/>
  <c r="H646" i="1"/>
  <c r="G646" i="1"/>
  <c r="D646" i="1"/>
  <c r="C646" i="1"/>
  <c r="D645" i="1"/>
  <c r="G645" i="1" s="1"/>
  <c r="C645" i="1"/>
  <c r="D644" i="1"/>
  <c r="H644" i="1" s="1"/>
  <c r="C644" i="1"/>
  <c r="D643" i="1"/>
  <c r="H643" i="1" s="1"/>
  <c r="C643" i="1"/>
  <c r="D642" i="1"/>
  <c r="G642" i="1" s="1"/>
  <c r="C642" i="1"/>
  <c r="D641" i="1"/>
  <c r="G641" i="1" s="1"/>
  <c r="C641" i="1"/>
  <c r="H632" i="1"/>
  <c r="G632" i="1"/>
  <c r="D632" i="1"/>
  <c r="C632" i="1"/>
  <c r="G631" i="1"/>
  <c r="D631" i="1"/>
  <c r="H631" i="1" s="1"/>
  <c r="C631" i="1"/>
  <c r="D628" i="1"/>
  <c r="C628" i="1"/>
  <c r="D627" i="1"/>
  <c r="C627" i="1"/>
  <c r="H626" i="1"/>
  <c r="D626" i="1"/>
  <c r="C626" i="1"/>
  <c r="G626" i="1" s="1"/>
  <c r="H625" i="1"/>
  <c r="D625" i="1"/>
  <c r="C625" i="1"/>
  <c r="G625" i="1" s="1"/>
  <c r="D624" i="1"/>
  <c r="C624" i="1"/>
  <c r="C623" i="1"/>
  <c r="G623" i="1" s="1"/>
  <c r="H622" i="1"/>
  <c r="G622" i="1"/>
  <c r="D622" i="1"/>
  <c r="C622" i="1"/>
  <c r="H621" i="1"/>
  <c r="G621" i="1"/>
  <c r="D621" i="1"/>
  <c r="C621" i="1"/>
  <c r="H620" i="1"/>
  <c r="G620" i="1"/>
  <c r="C620" i="1"/>
  <c r="D618" i="1"/>
  <c r="C618" i="1"/>
  <c r="G617" i="1"/>
  <c r="D617" i="1"/>
  <c r="C617" i="1"/>
  <c r="H617" i="1" s="1"/>
  <c r="G616" i="1"/>
  <c r="D616" i="1"/>
  <c r="C616" i="1"/>
  <c r="H616" i="1" s="1"/>
  <c r="D615" i="1"/>
  <c r="C615" i="1"/>
  <c r="D614" i="1"/>
  <c r="C614" i="1"/>
  <c r="G613" i="1"/>
  <c r="D613" i="1"/>
  <c r="C613" i="1"/>
  <c r="H613" i="1" s="1"/>
  <c r="D612" i="1"/>
  <c r="G612" i="1" s="1"/>
  <c r="C612" i="1"/>
  <c r="D611" i="1"/>
  <c r="C611" i="1"/>
  <c r="D610" i="1"/>
  <c r="C610" i="1"/>
  <c r="G609" i="1"/>
  <c r="D609" i="1"/>
  <c r="C609" i="1"/>
  <c r="H609" i="1" s="1"/>
  <c r="G608" i="1"/>
  <c r="D608" i="1"/>
  <c r="C608" i="1"/>
  <c r="H608" i="1" s="1"/>
  <c r="D607" i="1"/>
  <c r="C607" i="1"/>
  <c r="C606" i="1"/>
  <c r="H606" i="1" s="1"/>
  <c r="H605" i="1"/>
  <c r="D605" i="1"/>
  <c r="C605" i="1"/>
  <c r="G605" i="1" s="1"/>
  <c r="D604" i="1"/>
  <c r="C604" i="1"/>
  <c r="D603" i="1"/>
  <c r="C603" i="1"/>
  <c r="H602" i="1"/>
  <c r="D602" i="1"/>
  <c r="C602" i="1"/>
  <c r="G602" i="1" s="1"/>
  <c r="H601" i="1"/>
  <c r="D601" i="1"/>
  <c r="C601" i="1"/>
  <c r="G601" i="1" s="1"/>
  <c r="D600" i="1"/>
  <c r="C600" i="1"/>
  <c r="D599" i="1"/>
  <c r="C599" i="1"/>
  <c r="H598" i="1"/>
  <c r="D598" i="1"/>
  <c r="C598" i="1"/>
  <c r="G598" i="1" s="1"/>
  <c r="H597" i="1"/>
  <c r="D597" i="1"/>
  <c r="C597" i="1"/>
  <c r="G597" i="1" s="1"/>
  <c r="D596" i="1"/>
  <c r="C596" i="1"/>
  <c r="D595" i="1"/>
  <c r="C595" i="1"/>
  <c r="H594" i="1"/>
  <c r="D594" i="1"/>
  <c r="C594" i="1"/>
  <c r="G594" i="1" s="1"/>
  <c r="H593" i="1"/>
  <c r="C593" i="1"/>
  <c r="G593" i="1" s="1"/>
  <c r="D592" i="1"/>
  <c r="C592" i="1"/>
  <c r="D591" i="1"/>
  <c r="C591" i="1"/>
  <c r="D590" i="1"/>
  <c r="C590" i="1"/>
  <c r="D589" i="1"/>
  <c r="C589" i="1"/>
  <c r="D588" i="1"/>
  <c r="C588" i="1"/>
  <c r="H586" i="1"/>
  <c r="G586" i="1"/>
  <c r="D586" i="1"/>
  <c r="C586" i="1"/>
  <c r="H585" i="1"/>
  <c r="G585" i="1"/>
  <c r="D585" i="1"/>
  <c r="C585" i="1"/>
  <c r="D584" i="1"/>
  <c r="H583" i="1"/>
  <c r="G583" i="1"/>
  <c r="D583" i="1"/>
  <c r="C583" i="1"/>
  <c r="H582" i="1"/>
  <c r="G582" i="1"/>
  <c r="D582" i="1"/>
  <c r="C582" i="1"/>
  <c r="C581" i="1"/>
  <c r="D580" i="1"/>
  <c r="C580" i="1"/>
  <c r="D578" i="1"/>
  <c r="C578" i="1"/>
  <c r="D577" i="1"/>
  <c r="C577" i="1"/>
  <c r="H576" i="1"/>
  <c r="D576" i="1"/>
  <c r="C576" i="1"/>
  <c r="G576" i="1" s="1"/>
  <c r="H575" i="1"/>
  <c r="D575" i="1"/>
  <c r="C575" i="1"/>
  <c r="G575" i="1" s="1"/>
  <c r="D573" i="1"/>
  <c r="C573" i="1"/>
  <c r="H572" i="1"/>
  <c r="D572" i="1"/>
  <c r="C572" i="1"/>
  <c r="G572" i="1" s="1"/>
  <c r="H571" i="1"/>
  <c r="D571" i="1"/>
  <c r="C571" i="1"/>
  <c r="G571" i="1" s="1"/>
  <c r="D570" i="1"/>
  <c r="C570" i="1"/>
  <c r="G570" i="1" s="1"/>
  <c r="D569" i="1"/>
  <c r="C569" i="1"/>
  <c r="D568" i="1"/>
  <c r="C568" i="1"/>
  <c r="G568" i="1" s="1"/>
  <c r="H567" i="1"/>
  <c r="D567" i="1"/>
  <c r="C567" i="1"/>
  <c r="G567" i="1" s="1"/>
  <c r="H566" i="1"/>
  <c r="D566" i="1"/>
  <c r="C566" i="1"/>
  <c r="G566" i="1" s="1"/>
  <c r="H564" i="1"/>
  <c r="G564" i="1"/>
  <c r="D564" i="1"/>
  <c r="C564" i="1"/>
  <c r="H563" i="1"/>
  <c r="G563" i="1"/>
  <c r="D563" i="1"/>
  <c r="C563" i="1"/>
  <c r="C562" i="1"/>
  <c r="G560" i="1"/>
  <c r="D560" i="1"/>
  <c r="C560" i="1"/>
  <c r="H560" i="1" s="1"/>
  <c r="G559" i="1"/>
  <c r="D559" i="1"/>
  <c r="C559" i="1"/>
  <c r="D558" i="1"/>
  <c r="C558" i="1"/>
  <c r="D557" i="1"/>
  <c r="C557" i="1"/>
  <c r="G556" i="1"/>
  <c r="D556" i="1"/>
  <c r="C556" i="1"/>
  <c r="H556" i="1" s="1"/>
  <c r="G555" i="1"/>
  <c r="D555" i="1"/>
  <c r="C555" i="1"/>
  <c r="D554" i="1"/>
  <c r="C554" i="1"/>
  <c r="D553" i="1"/>
  <c r="C553" i="1"/>
  <c r="G552" i="1"/>
  <c r="D552" i="1"/>
  <c r="C552" i="1"/>
  <c r="H552" i="1" s="1"/>
  <c r="G551" i="1"/>
  <c r="D551" i="1"/>
  <c r="C551" i="1"/>
  <c r="D550" i="1"/>
  <c r="C550" i="1"/>
  <c r="C549" i="1"/>
  <c r="G548" i="1"/>
  <c r="D548" i="1"/>
  <c r="C548" i="1"/>
  <c r="H548" i="1" s="1"/>
  <c r="D547" i="1"/>
  <c r="G547" i="1" s="1"/>
  <c r="C547" i="1"/>
  <c r="D546" i="1"/>
  <c r="C546" i="1"/>
  <c r="D545" i="1"/>
  <c r="C545" i="1"/>
  <c r="G544" i="1"/>
  <c r="D544" i="1"/>
  <c r="C544" i="1"/>
  <c r="H544" i="1" s="1"/>
  <c r="G543" i="1"/>
  <c r="D543" i="1"/>
  <c r="C543" i="1"/>
  <c r="D542" i="1"/>
  <c r="C542" i="1"/>
  <c r="D541" i="1"/>
  <c r="C541" i="1"/>
  <c r="G540" i="1"/>
  <c r="D540" i="1"/>
  <c r="C540" i="1"/>
  <c r="H540" i="1" s="1"/>
  <c r="D539" i="1"/>
  <c r="G539" i="1" s="1"/>
  <c r="C539" i="1"/>
  <c r="D538" i="1"/>
  <c r="C538" i="1"/>
  <c r="D537" i="1"/>
  <c r="C537" i="1"/>
  <c r="G536" i="1"/>
  <c r="D536" i="1"/>
  <c r="C536" i="1"/>
  <c r="H536" i="1" s="1"/>
  <c r="D535" i="1"/>
  <c r="G535" i="1" s="1"/>
  <c r="C535" i="1"/>
  <c r="D534" i="1"/>
  <c r="C534" i="1"/>
  <c r="D533" i="1"/>
  <c r="C533" i="1"/>
  <c r="G532" i="1"/>
  <c r="D532" i="1"/>
  <c r="C532" i="1"/>
  <c r="H532" i="1" s="1"/>
  <c r="D531" i="1"/>
  <c r="G531" i="1" s="1"/>
  <c r="C531" i="1"/>
  <c r="D530" i="1"/>
  <c r="C530" i="1"/>
  <c r="C529" i="1"/>
  <c r="G528" i="1"/>
  <c r="D528" i="1"/>
  <c r="C528" i="1"/>
  <c r="H528" i="1" s="1"/>
  <c r="G527" i="1"/>
  <c r="D527" i="1"/>
  <c r="C527" i="1"/>
  <c r="D526" i="1"/>
  <c r="C526" i="1"/>
  <c r="D525" i="1"/>
  <c r="C525" i="1"/>
  <c r="G524" i="1"/>
  <c r="D524" i="1"/>
  <c r="C524" i="1"/>
  <c r="H524" i="1" s="1"/>
  <c r="D521" i="1"/>
  <c r="C521" i="1"/>
  <c r="G520" i="1"/>
  <c r="D520" i="1"/>
  <c r="C520" i="1"/>
  <c r="H520" i="1" s="1"/>
  <c r="D519" i="1"/>
  <c r="G519" i="1" s="1"/>
  <c r="C519" i="1"/>
  <c r="D518" i="1"/>
  <c r="C518" i="1"/>
  <c r="D517" i="1"/>
  <c r="C517" i="1"/>
  <c r="G516" i="1"/>
  <c r="D516" i="1"/>
  <c r="C516" i="1"/>
  <c r="H516" i="1" s="1"/>
  <c r="G515" i="1"/>
  <c r="D515" i="1"/>
  <c r="C515" i="1"/>
  <c r="D514" i="1"/>
  <c r="C514" i="1"/>
  <c r="D513" i="1"/>
  <c r="C513" i="1"/>
  <c r="D512" i="1"/>
  <c r="C512" i="1"/>
  <c r="H512" i="1" s="1"/>
  <c r="D511" i="1"/>
  <c r="G511" i="1" s="1"/>
  <c r="C511" i="1"/>
  <c r="G510" i="1"/>
  <c r="D510" i="1"/>
  <c r="C510" i="1"/>
  <c r="H510" i="1" s="1"/>
  <c r="D509" i="1"/>
  <c r="C509" i="1"/>
  <c r="D508" i="1"/>
  <c r="C508" i="1"/>
  <c r="G507" i="1"/>
  <c r="D507" i="1"/>
  <c r="C507" i="1"/>
  <c r="G506" i="1"/>
  <c r="D506" i="1"/>
  <c r="C506" i="1"/>
  <c r="D505" i="1"/>
  <c r="C505" i="1"/>
  <c r="D504" i="1"/>
  <c r="C504" i="1"/>
  <c r="H504" i="1" s="1"/>
  <c r="G503" i="1"/>
  <c r="D503" i="1"/>
  <c r="C503" i="1"/>
  <c r="D502" i="1"/>
  <c r="G502" i="1" s="1"/>
  <c r="C502" i="1"/>
  <c r="D501" i="1"/>
  <c r="C501" i="1"/>
  <c r="G500" i="1"/>
  <c r="D500" i="1"/>
  <c r="C500" i="1"/>
  <c r="H500" i="1" s="1"/>
  <c r="G499" i="1"/>
  <c r="D499" i="1"/>
  <c r="C499" i="1"/>
  <c r="D498" i="1"/>
  <c r="C498" i="1"/>
  <c r="D497" i="1"/>
  <c r="C497" i="1"/>
  <c r="G496" i="1"/>
  <c r="C496" i="1"/>
  <c r="H496" i="1" s="1"/>
  <c r="G495" i="1"/>
  <c r="D495" i="1"/>
  <c r="C495" i="1"/>
  <c r="G494" i="1"/>
  <c r="D494" i="1"/>
  <c r="C494" i="1"/>
  <c r="D493" i="1"/>
  <c r="C493" i="1"/>
  <c r="D492" i="1"/>
  <c r="C492" i="1"/>
  <c r="H492" i="1" s="1"/>
  <c r="G491" i="1"/>
  <c r="D491" i="1"/>
  <c r="C491" i="1"/>
  <c r="G490" i="1"/>
  <c r="D490" i="1"/>
  <c r="C490" i="1"/>
  <c r="D489" i="1"/>
  <c r="C489" i="1"/>
  <c r="G488" i="1"/>
  <c r="D488" i="1"/>
  <c r="C488" i="1"/>
  <c r="H488" i="1" s="1"/>
  <c r="G487" i="1"/>
  <c r="D487" i="1"/>
  <c r="C487" i="1"/>
  <c r="D486" i="1"/>
  <c r="C486" i="1"/>
  <c r="D485" i="1"/>
  <c r="C485" i="1"/>
  <c r="C484" i="1"/>
  <c r="H484" i="1" s="1"/>
  <c r="G483" i="1"/>
  <c r="D483" i="1"/>
  <c r="C483" i="1"/>
  <c r="G482" i="1"/>
  <c r="D482" i="1"/>
  <c r="C482" i="1"/>
  <c r="D481" i="1"/>
  <c r="C481" i="1"/>
  <c r="G480" i="1"/>
  <c r="D480" i="1"/>
  <c r="C480" i="1"/>
  <c r="H480" i="1" s="1"/>
  <c r="G479" i="1"/>
  <c r="D479" i="1"/>
  <c r="C479" i="1"/>
  <c r="C478" i="1"/>
  <c r="D477" i="1"/>
  <c r="C477" i="1"/>
  <c r="G476" i="1"/>
  <c r="D476" i="1"/>
  <c r="C476" i="1"/>
  <c r="H476" i="1" s="1"/>
  <c r="D475" i="1"/>
  <c r="G474" i="1"/>
  <c r="D474" i="1"/>
  <c r="C474" i="1"/>
  <c r="H474" i="1" s="1"/>
  <c r="D473" i="1"/>
  <c r="C473" i="1"/>
  <c r="C472" i="1"/>
  <c r="D471" i="1"/>
  <c r="G471" i="1" s="1"/>
  <c r="C471" i="1"/>
  <c r="D470" i="1"/>
  <c r="C470" i="1"/>
  <c r="H470" i="1" s="1"/>
  <c r="D469" i="1"/>
  <c r="C469" i="1"/>
  <c r="G468" i="1"/>
  <c r="D468" i="1"/>
  <c r="C468" i="1"/>
  <c r="H468" i="1" s="1"/>
  <c r="G467" i="1"/>
  <c r="D467" i="1"/>
  <c r="C467" i="1"/>
  <c r="C466" i="1"/>
  <c r="D465" i="1"/>
  <c r="C465" i="1"/>
  <c r="G464" i="1"/>
  <c r="D464" i="1"/>
  <c r="C464" i="1"/>
  <c r="H464" i="1" s="1"/>
  <c r="D463" i="1"/>
  <c r="G462" i="1"/>
  <c r="D462" i="1"/>
  <c r="C462" i="1"/>
  <c r="D461" i="1"/>
  <c r="C461" i="1"/>
  <c r="C460" i="1"/>
  <c r="G459" i="1"/>
  <c r="D459" i="1"/>
  <c r="C459" i="1"/>
  <c r="D458" i="1"/>
  <c r="C458" i="1"/>
  <c r="D457" i="1"/>
  <c r="C457" i="1"/>
  <c r="D456" i="1"/>
  <c r="C456" i="1"/>
  <c r="H456" i="1" s="1"/>
  <c r="D455" i="1"/>
  <c r="G455" i="1" s="1"/>
  <c r="C455" i="1"/>
  <c r="G454" i="1"/>
  <c r="D454" i="1"/>
  <c r="C454" i="1"/>
  <c r="H454" i="1" s="1"/>
  <c r="D452" i="1"/>
  <c r="C452" i="1"/>
  <c r="G451" i="1"/>
  <c r="D451" i="1"/>
  <c r="C451" i="1"/>
  <c r="G450" i="1"/>
  <c r="D450" i="1"/>
  <c r="C450" i="1"/>
  <c r="D449" i="1"/>
  <c r="C449" i="1"/>
  <c r="D448" i="1"/>
  <c r="C448" i="1"/>
  <c r="H448" i="1" s="1"/>
  <c r="G447" i="1"/>
  <c r="D447" i="1"/>
  <c r="C447" i="1"/>
  <c r="G446" i="1"/>
  <c r="D446" i="1"/>
  <c r="C446" i="1"/>
  <c r="D445" i="1"/>
  <c r="C445" i="1"/>
  <c r="G444" i="1"/>
  <c r="D444" i="1"/>
  <c r="C444" i="1"/>
  <c r="H444" i="1" s="1"/>
  <c r="G443" i="1"/>
  <c r="D443" i="1"/>
  <c r="C443" i="1"/>
  <c r="D442" i="1"/>
  <c r="C442" i="1"/>
  <c r="D441" i="1"/>
  <c r="C441" i="1"/>
  <c r="G440" i="1"/>
  <c r="D440" i="1"/>
  <c r="C440" i="1"/>
  <c r="H440" i="1" s="1"/>
  <c r="D439" i="1"/>
  <c r="G439" i="1" s="1"/>
  <c r="C439" i="1"/>
  <c r="G438" i="1"/>
  <c r="D438" i="1"/>
  <c r="C438" i="1"/>
  <c r="H438" i="1" s="1"/>
  <c r="D437" i="1"/>
  <c r="C437" i="1"/>
  <c r="C436" i="1"/>
  <c r="G435" i="1"/>
  <c r="D435" i="1"/>
  <c r="C435" i="1"/>
  <c r="D434" i="1"/>
  <c r="G434" i="1" s="1"/>
  <c r="C434" i="1"/>
  <c r="D433" i="1"/>
  <c r="C433" i="1"/>
  <c r="G432" i="1"/>
  <c r="D432" i="1"/>
  <c r="C432" i="1"/>
  <c r="H432" i="1" s="1"/>
  <c r="D431" i="1"/>
  <c r="G431" i="1" s="1"/>
  <c r="C431" i="1"/>
  <c r="D430" i="1"/>
  <c r="C430" i="1"/>
  <c r="H430" i="1" s="1"/>
  <c r="D429" i="1"/>
  <c r="C429" i="1"/>
  <c r="D428" i="1"/>
  <c r="C428" i="1"/>
  <c r="H428" i="1" s="1"/>
  <c r="G427" i="1"/>
  <c r="D427" i="1"/>
  <c r="C427" i="1"/>
  <c r="G426" i="1"/>
  <c r="D426" i="1"/>
  <c r="C426" i="1"/>
  <c r="D425" i="1"/>
  <c r="C425" i="1"/>
  <c r="D424" i="1"/>
  <c r="C424" i="1"/>
  <c r="H424" i="1" s="1"/>
  <c r="G423" i="1"/>
  <c r="D423" i="1"/>
  <c r="C423" i="1"/>
  <c r="G422" i="1"/>
  <c r="D422" i="1"/>
  <c r="C422" i="1"/>
  <c r="D421" i="1"/>
  <c r="C421" i="1"/>
  <c r="G420" i="1"/>
  <c r="D420" i="1"/>
  <c r="C420" i="1"/>
  <c r="H420" i="1" s="1"/>
  <c r="G419" i="1"/>
  <c r="D419" i="1"/>
  <c r="C419" i="1"/>
  <c r="D418" i="1"/>
  <c r="C418" i="1"/>
  <c r="G418" i="1" s="1"/>
  <c r="D417" i="1"/>
  <c r="C417" i="1"/>
  <c r="G416" i="1"/>
  <c r="D416" i="1"/>
  <c r="C416" i="1"/>
  <c r="H416" i="1" s="1"/>
  <c r="D413" i="1"/>
  <c r="C413" i="1"/>
  <c r="C412" i="1"/>
  <c r="C411" i="1"/>
  <c r="G406" i="1"/>
  <c r="D406" i="1"/>
  <c r="C406" i="1"/>
  <c r="D405" i="1"/>
  <c r="C405" i="1"/>
  <c r="D404" i="1"/>
  <c r="C404" i="1"/>
  <c r="H404" i="1" s="1"/>
  <c r="D401" i="1"/>
  <c r="C401" i="1"/>
  <c r="G400" i="1"/>
  <c r="D400" i="1"/>
  <c r="C400" i="1"/>
  <c r="H400" i="1" s="1"/>
  <c r="D399" i="1"/>
  <c r="G399" i="1" s="1"/>
  <c r="C399" i="1"/>
  <c r="D398" i="1"/>
  <c r="C398" i="1"/>
  <c r="D397" i="1"/>
  <c r="C397" i="1"/>
  <c r="D396" i="1"/>
  <c r="C396" i="1"/>
  <c r="H396" i="1" s="1"/>
  <c r="D395" i="1"/>
  <c r="G394" i="1"/>
  <c r="D394" i="1"/>
  <c r="C394" i="1"/>
  <c r="D393" i="1"/>
  <c r="C393" i="1"/>
  <c r="C392" i="1"/>
  <c r="C391" i="1"/>
  <c r="D390" i="1"/>
  <c r="C390" i="1"/>
  <c r="H390" i="1" s="1"/>
  <c r="D389" i="1"/>
  <c r="C389" i="1"/>
  <c r="D388" i="1"/>
  <c r="C388" i="1"/>
  <c r="H388" i="1" s="1"/>
  <c r="G387" i="1"/>
  <c r="D387" i="1"/>
  <c r="C387" i="1"/>
  <c r="G386" i="1"/>
  <c r="D386" i="1"/>
  <c r="C386" i="1"/>
  <c r="D385" i="1"/>
  <c r="C385" i="1"/>
  <c r="D384" i="1"/>
  <c r="C384" i="1"/>
  <c r="H384" i="1" s="1"/>
  <c r="D383" i="1"/>
  <c r="D382" i="1"/>
  <c r="C382" i="1"/>
  <c r="G382" i="1" s="1"/>
  <c r="D381" i="1"/>
  <c r="C381" i="1"/>
  <c r="G380" i="1"/>
  <c r="D380" i="1"/>
  <c r="C380" i="1"/>
  <c r="H380" i="1" s="1"/>
  <c r="D379" i="1"/>
  <c r="G379" i="1" s="1"/>
  <c r="C379" i="1"/>
  <c r="D378" i="1"/>
  <c r="C378" i="1"/>
  <c r="H378" i="1" s="1"/>
  <c r="D377" i="1"/>
  <c r="C377" i="1"/>
  <c r="D376" i="1"/>
  <c r="C376" i="1"/>
  <c r="H376" i="1" s="1"/>
  <c r="G375" i="1"/>
  <c r="D375" i="1"/>
  <c r="C375" i="1"/>
  <c r="D374" i="1"/>
  <c r="G374" i="1" s="1"/>
  <c r="C374" i="1"/>
  <c r="D373" i="1"/>
  <c r="C373" i="1"/>
  <c r="D372" i="1"/>
  <c r="C372" i="1"/>
  <c r="H372" i="1" s="1"/>
  <c r="G371" i="1"/>
  <c r="D371" i="1"/>
  <c r="C371" i="1"/>
  <c r="G370" i="1"/>
  <c r="D370" i="1"/>
  <c r="C370" i="1"/>
  <c r="D369" i="1"/>
  <c r="C369" i="1"/>
  <c r="G368" i="1"/>
  <c r="D368" i="1"/>
  <c r="C368" i="1"/>
  <c r="H368" i="1" s="1"/>
  <c r="D367" i="1"/>
  <c r="G367" i="1" s="1"/>
  <c r="C367" i="1"/>
  <c r="D366" i="1"/>
  <c r="C366" i="1"/>
  <c r="G366" i="1" s="1"/>
  <c r="D365" i="1"/>
  <c r="C365" i="1"/>
  <c r="G364" i="1"/>
  <c r="C364" i="1"/>
  <c r="H364" i="1" s="1"/>
  <c r="G363" i="1"/>
  <c r="D363" i="1"/>
  <c r="C363" i="1"/>
  <c r="G362" i="1"/>
  <c r="D362" i="1"/>
  <c r="C362" i="1"/>
  <c r="D361" i="1"/>
  <c r="C361" i="1"/>
  <c r="D360" i="1"/>
  <c r="C360" i="1"/>
  <c r="H360" i="1" s="1"/>
  <c r="D359" i="1"/>
  <c r="G359" i="1" s="1"/>
  <c r="C359" i="1"/>
  <c r="D357" i="1"/>
  <c r="C357" i="1"/>
  <c r="G356" i="1"/>
  <c r="D356" i="1"/>
  <c r="C356" i="1"/>
  <c r="H356" i="1" s="1"/>
  <c r="G355" i="1"/>
  <c r="D355" i="1"/>
  <c r="C355" i="1"/>
  <c r="D354" i="1"/>
  <c r="C354" i="1"/>
  <c r="G354" i="1" s="1"/>
  <c r="D353" i="1"/>
  <c r="C353" i="1"/>
  <c r="G352" i="1"/>
  <c r="D352" i="1"/>
  <c r="C352" i="1"/>
  <c r="H352" i="1" s="1"/>
  <c r="D351" i="1"/>
  <c r="G350" i="1"/>
  <c r="D350" i="1"/>
  <c r="C350" i="1"/>
  <c r="D349" i="1"/>
  <c r="C349" i="1"/>
  <c r="D348" i="1"/>
  <c r="C348" i="1"/>
  <c r="G347" i="1"/>
  <c r="D347" i="1"/>
  <c r="C347" i="1"/>
  <c r="D346" i="1"/>
  <c r="G344" i="1"/>
  <c r="D344" i="1"/>
  <c r="C344" i="1"/>
  <c r="H344" i="1" s="1"/>
  <c r="D343" i="1"/>
  <c r="D342" i="1"/>
  <c r="C342" i="1"/>
  <c r="H342" i="1" s="1"/>
  <c r="D341" i="1"/>
  <c r="C341" i="1"/>
  <c r="C340" i="1"/>
  <c r="C339" i="1"/>
  <c r="G338" i="1"/>
  <c r="D338" i="1"/>
  <c r="C338" i="1"/>
  <c r="D337" i="1"/>
  <c r="C337" i="1"/>
  <c r="G336" i="1"/>
  <c r="D336" i="1"/>
  <c r="C336" i="1"/>
  <c r="H336" i="1" s="1"/>
  <c r="G335" i="1"/>
  <c r="D335" i="1"/>
  <c r="C335" i="1"/>
  <c r="D334" i="1"/>
  <c r="C334" i="1"/>
  <c r="G334" i="1" s="1"/>
  <c r="D333" i="1"/>
  <c r="C333" i="1"/>
  <c r="G332" i="1"/>
  <c r="D332" i="1"/>
  <c r="C332" i="1"/>
  <c r="H332" i="1" s="1"/>
  <c r="D331" i="1"/>
  <c r="G331" i="1" s="1"/>
  <c r="C331" i="1"/>
  <c r="D330" i="1"/>
  <c r="C330" i="1"/>
  <c r="H330" i="1" s="1"/>
  <c r="D329" i="1"/>
  <c r="C329" i="1"/>
  <c r="D328" i="1"/>
  <c r="C328" i="1"/>
  <c r="H328" i="1" s="1"/>
  <c r="D327" i="1"/>
  <c r="G327" i="1" s="1"/>
  <c r="C327" i="1"/>
  <c r="G326" i="1"/>
  <c r="D326" i="1"/>
  <c r="C326" i="1"/>
  <c r="H326" i="1" s="1"/>
  <c r="D325" i="1"/>
  <c r="C325" i="1"/>
  <c r="D324" i="1"/>
  <c r="C324" i="1"/>
  <c r="H324" i="1" s="1"/>
  <c r="G323" i="1"/>
  <c r="D323" i="1"/>
  <c r="C323" i="1"/>
  <c r="G322" i="1"/>
  <c r="D322" i="1"/>
  <c r="C322" i="1"/>
  <c r="D321" i="1"/>
  <c r="C321" i="1"/>
  <c r="G320" i="1"/>
  <c r="D320" i="1"/>
  <c r="C320" i="1"/>
  <c r="H320" i="1" s="1"/>
  <c r="G319" i="1"/>
  <c r="D319" i="1"/>
  <c r="C319" i="1"/>
  <c r="D318" i="1"/>
  <c r="C318" i="1"/>
  <c r="G318" i="1" s="1"/>
  <c r="D317" i="1"/>
  <c r="C317" i="1"/>
  <c r="G316" i="1"/>
  <c r="D316" i="1"/>
  <c r="C316" i="1"/>
  <c r="H316" i="1" s="1"/>
  <c r="H315" i="1"/>
  <c r="G315" i="1"/>
  <c r="D315" i="1"/>
  <c r="C315" i="1"/>
  <c r="H314" i="1"/>
  <c r="G314" i="1"/>
  <c r="D314" i="1"/>
  <c r="C314" i="1"/>
  <c r="H313" i="1"/>
  <c r="G313" i="1"/>
  <c r="D313" i="1"/>
  <c r="C313" i="1"/>
  <c r="G312" i="1"/>
  <c r="C312" i="1"/>
  <c r="H312" i="1" s="1"/>
  <c r="D311" i="1"/>
  <c r="C311" i="1"/>
  <c r="H311" i="1" s="1"/>
  <c r="D310" i="1"/>
  <c r="C310" i="1"/>
  <c r="H310" i="1" s="1"/>
  <c r="D309" i="1"/>
  <c r="C309" i="1"/>
  <c r="H309" i="1" s="1"/>
  <c r="D308" i="1"/>
  <c r="C308" i="1"/>
  <c r="H308" i="1" s="1"/>
  <c r="D307" i="1"/>
  <c r="C307" i="1"/>
  <c r="H307" i="1" s="1"/>
  <c r="C306" i="1"/>
  <c r="D305" i="1"/>
  <c r="C305" i="1"/>
  <c r="H305" i="1" s="1"/>
  <c r="D304" i="1"/>
  <c r="C304" i="1"/>
  <c r="H304" i="1" s="1"/>
  <c r="D303" i="1"/>
  <c r="C303" i="1"/>
  <c r="H303" i="1" s="1"/>
  <c r="D302" i="1"/>
  <c r="C302" i="1"/>
  <c r="H302" i="1" s="1"/>
  <c r="D301" i="1"/>
  <c r="C301" i="1"/>
  <c r="H301" i="1" s="1"/>
  <c r="D300" i="1"/>
  <c r="C300" i="1"/>
  <c r="H300" i="1" s="1"/>
  <c r="D299" i="1"/>
  <c r="C299" i="1"/>
  <c r="H299" i="1" s="1"/>
  <c r="D298" i="1"/>
  <c r="C298" i="1"/>
  <c r="H298" i="1" s="1"/>
  <c r="D297" i="1"/>
  <c r="C297" i="1"/>
  <c r="H297" i="1" s="1"/>
  <c r="D296" i="1"/>
  <c r="C296" i="1"/>
  <c r="D295" i="1"/>
  <c r="C295" i="1"/>
  <c r="H292" i="1"/>
  <c r="G292" i="1"/>
  <c r="D292" i="1"/>
  <c r="C292" i="1"/>
  <c r="D291" i="1"/>
  <c r="H291" i="1" s="1"/>
  <c r="C291" i="1"/>
  <c r="D290" i="1"/>
  <c r="H290" i="1" s="1"/>
  <c r="C290" i="1"/>
  <c r="G289" i="1"/>
  <c r="D289" i="1"/>
  <c r="H289" i="1" s="1"/>
  <c r="C289" i="1"/>
  <c r="D288" i="1"/>
  <c r="H288" i="1" s="1"/>
  <c r="C288" i="1"/>
  <c r="H284" i="1"/>
  <c r="G284" i="1"/>
  <c r="D284" i="1"/>
  <c r="C284" i="1"/>
  <c r="H283" i="1"/>
  <c r="G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D265" i="1"/>
  <c r="H265" i="1" s="1"/>
  <c r="C265" i="1"/>
  <c r="D264" i="1"/>
  <c r="H264" i="1" s="1"/>
  <c r="C264" i="1"/>
  <c r="H263" i="1"/>
  <c r="G263" i="1"/>
  <c r="D263" i="1"/>
  <c r="C263" i="1"/>
  <c r="H262" i="1"/>
  <c r="G262" i="1"/>
  <c r="D262" i="1"/>
  <c r="C262" i="1"/>
  <c r="H261" i="1"/>
  <c r="G261" i="1"/>
  <c r="D261" i="1"/>
  <c r="C261" i="1"/>
  <c r="C260" i="1"/>
  <c r="D258" i="1"/>
  <c r="C258" i="1"/>
  <c r="H258" i="1" s="1"/>
  <c r="D257" i="1"/>
  <c r="C257" i="1"/>
  <c r="D256" i="1"/>
  <c r="C256" i="1"/>
  <c r="H256" i="1" s="1"/>
  <c r="C255" i="1"/>
  <c r="H255" i="1" s="1"/>
  <c r="D254" i="1"/>
  <c r="C254" i="1"/>
  <c r="H254" i="1" s="1"/>
  <c r="D253" i="1"/>
  <c r="C253" i="1"/>
  <c r="H253" i="1" s="1"/>
  <c r="D252" i="1"/>
  <c r="C252" i="1"/>
  <c r="H252" i="1" s="1"/>
  <c r="D251" i="1"/>
  <c r="C251" i="1"/>
  <c r="H251" i="1" s="1"/>
  <c r="D250" i="1"/>
  <c r="C250" i="1"/>
  <c r="H250" i="1" s="1"/>
  <c r="C249" i="1"/>
  <c r="H247" i="1"/>
  <c r="G247" i="1"/>
  <c r="D247" i="1"/>
  <c r="C247" i="1"/>
  <c r="D246" i="1"/>
  <c r="H246" i="1" s="1"/>
  <c r="C246" i="1"/>
  <c r="H245" i="1"/>
  <c r="G245" i="1"/>
  <c r="D245" i="1"/>
  <c r="C245" i="1"/>
  <c r="H244" i="1"/>
  <c r="G244" i="1"/>
  <c r="D244" i="1"/>
  <c r="C244" i="1"/>
  <c r="D243" i="1"/>
  <c r="H243" i="1" s="1"/>
  <c r="C243" i="1"/>
  <c r="H242" i="1"/>
  <c r="G242" i="1"/>
  <c r="D242" i="1"/>
  <c r="C242" i="1"/>
  <c r="H241" i="1"/>
  <c r="G241" i="1"/>
  <c r="D241" i="1"/>
  <c r="C241" i="1"/>
  <c r="H240" i="1"/>
  <c r="G240" i="1"/>
  <c r="D240" i="1"/>
  <c r="C240" i="1"/>
  <c r="H239" i="1"/>
  <c r="G239" i="1"/>
  <c r="D239" i="1"/>
  <c r="C239" i="1"/>
  <c r="G238" i="1"/>
  <c r="D238" i="1"/>
  <c r="H238" i="1" s="1"/>
  <c r="C238" i="1"/>
  <c r="D237" i="1"/>
  <c r="H237" i="1" s="1"/>
  <c r="C237" i="1"/>
  <c r="C236" i="1"/>
  <c r="H235" i="1"/>
  <c r="G235" i="1"/>
  <c r="D235" i="1"/>
  <c r="C235" i="1"/>
  <c r="H234" i="1"/>
  <c r="G234" i="1"/>
  <c r="D234" i="1"/>
  <c r="C234" i="1"/>
  <c r="G233" i="1"/>
  <c r="D233" i="1"/>
  <c r="H233" i="1" s="1"/>
  <c r="C233" i="1"/>
  <c r="D232" i="1"/>
  <c r="H232" i="1" s="1"/>
  <c r="C232" i="1"/>
  <c r="H231" i="1"/>
  <c r="G231" i="1"/>
  <c r="D231" i="1"/>
  <c r="C231" i="1"/>
  <c r="H230" i="1"/>
  <c r="G230" i="1"/>
  <c r="D230" i="1"/>
  <c r="C230" i="1"/>
  <c r="G229" i="1"/>
  <c r="D229" i="1"/>
  <c r="H229" i="1" s="1"/>
  <c r="C229" i="1"/>
  <c r="H228" i="1"/>
  <c r="G228" i="1"/>
  <c r="D228" i="1"/>
  <c r="C228"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C220" i="1"/>
  <c r="H219" i="1"/>
  <c r="G219" i="1"/>
  <c r="D219" i="1"/>
  <c r="C219" i="1"/>
  <c r="D218" i="1"/>
  <c r="H218" i="1" s="1"/>
  <c r="C218" i="1"/>
  <c r="H217" i="1"/>
  <c r="G217" i="1"/>
  <c r="D217" i="1"/>
  <c r="C217" i="1"/>
  <c r="H216" i="1"/>
  <c r="G216" i="1"/>
  <c r="D216" i="1"/>
  <c r="C216" i="1"/>
  <c r="C215" i="1"/>
  <c r="G214" i="1"/>
  <c r="D214" i="1"/>
  <c r="H214" i="1" s="1"/>
  <c r="C214" i="1"/>
  <c r="H213" i="1"/>
  <c r="G213" i="1"/>
  <c r="D213" i="1"/>
  <c r="C213" i="1"/>
  <c r="C212" i="1"/>
  <c r="H210" i="1"/>
  <c r="G210" i="1"/>
  <c r="D210" i="1"/>
  <c r="C210" i="1"/>
  <c r="D209" i="1"/>
  <c r="H209" i="1" s="1"/>
  <c r="C209" i="1"/>
  <c r="H208" i="1"/>
  <c r="G208" i="1"/>
  <c r="D208" i="1"/>
  <c r="C208" i="1"/>
  <c r="G207" i="1"/>
  <c r="D207" i="1"/>
  <c r="H207" i="1" s="1"/>
  <c r="C207" i="1"/>
  <c r="D206" i="1"/>
  <c r="H206" i="1" s="1"/>
  <c r="C206" i="1"/>
  <c r="H205" i="1"/>
  <c r="G205" i="1"/>
  <c r="D205" i="1"/>
  <c r="C205" i="1"/>
  <c r="H204" i="1"/>
  <c r="G204" i="1"/>
  <c r="D204" i="1"/>
  <c r="C204" i="1"/>
  <c r="H203" i="1"/>
  <c r="G203" i="1"/>
  <c r="D203" i="1"/>
  <c r="C203" i="1"/>
  <c r="H202" i="1"/>
  <c r="G202" i="1"/>
  <c r="D202" i="1"/>
  <c r="C202" i="1"/>
  <c r="D201" i="1"/>
  <c r="G201" i="1" s="1"/>
  <c r="C201" i="1"/>
  <c r="H200" i="1"/>
  <c r="G200" i="1"/>
  <c r="D200" i="1"/>
  <c r="C200" i="1"/>
  <c r="H199" i="1"/>
  <c r="G199" i="1"/>
  <c r="D199" i="1"/>
  <c r="C199" i="1"/>
  <c r="C198" i="1"/>
  <c r="H197" i="1"/>
  <c r="G197" i="1"/>
  <c r="D197" i="1"/>
  <c r="C197" i="1"/>
  <c r="H196" i="1"/>
  <c r="G196" i="1"/>
  <c r="D196" i="1"/>
  <c r="C196" i="1"/>
  <c r="H195" i="1"/>
  <c r="G195" i="1"/>
  <c r="D195" i="1"/>
  <c r="C195" i="1"/>
  <c r="H194" i="1"/>
  <c r="G194" i="1"/>
  <c r="D194" i="1"/>
  <c r="C194" i="1"/>
  <c r="H193" i="1"/>
  <c r="G193" i="1"/>
  <c r="D193" i="1"/>
  <c r="C193" i="1"/>
  <c r="D191" i="1"/>
  <c r="C191" i="1"/>
  <c r="D190" i="1"/>
  <c r="C190" i="1"/>
  <c r="H190" i="1" s="1"/>
  <c r="D189" i="1"/>
  <c r="C189" i="1"/>
  <c r="D188" i="1"/>
  <c r="C188" i="1"/>
  <c r="D187" i="1"/>
  <c r="C187" i="1"/>
  <c r="D186" i="1"/>
  <c r="C186" i="1"/>
  <c r="H186" i="1" s="1"/>
  <c r="D185" i="1"/>
  <c r="C185" i="1"/>
  <c r="D184" i="1"/>
  <c r="C184" i="1"/>
  <c r="D183" i="1"/>
  <c r="C183" i="1"/>
  <c r="D182" i="1"/>
  <c r="C182" i="1"/>
  <c r="H182" i="1" s="1"/>
  <c r="D181" i="1"/>
  <c r="C181" i="1"/>
  <c r="D180" i="1"/>
  <c r="C180" i="1"/>
  <c r="D179" i="1"/>
  <c r="C179" i="1"/>
  <c r="D178" i="1"/>
  <c r="C178" i="1"/>
  <c r="D177" i="1"/>
  <c r="C177" i="1"/>
  <c r="D176" i="1"/>
  <c r="C176" i="1"/>
  <c r="D175" i="1"/>
  <c r="C175" i="1"/>
  <c r="H175" i="1" s="1"/>
  <c r="D174" i="1"/>
  <c r="C174" i="1"/>
  <c r="C173" i="1"/>
  <c r="H173" i="1" s="1"/>
  <c r="D172" i="1"/>
  <c r="C172" i="1"/>
  <c r="H172" i="1" s="1"/>
  <c r="D171" i="1"/>
  <c r="C171" i="1"/>
  <c r="H171" i="1" s="1"/>
  <c r="D170" i="1"/>
  <c r="C170" i="1"/>
  <c r="H170" i="1" s="1"/>
  <c r="D169" i="1"/>
  <c r="C169" i="1"/>
  <c r="D168" i="1"/>
  <c r="C168" i="1"/>
  <c r="H168" i="1" s="1"/>
  <c r="D167" i="1"/>
  <c r="C167" i="1"/>
  <c r="D166" i="1"/>
  <c r="C166" i="1"/>
  <c r="H166" i="1" s="1"/>
  <c r="D165" i="1"/>
  <c r="C165" i="1"/>
  <c r="D164" i="1"/>
  <c r="C164" i="1"/>
  <c r="H164" i="1" s="1"/>
  <c r="D163" i="1"/>
  <c r="C163" i="1"/>
  <c r="H163" i="1" s="1"/>
  <c r="D162" i="1"/>
  <c r="C162" i="1"/>
  <c r="H162" i="1" s="1"/>
  <c r="D161" i="1"/>
  <c r="C161" i="1"/>
  <c r="H161" i="1" s="1"/>
  <c r="C160" i="1"/>
  <c r="C159" i="1"/>
  <c r="H158" i="1"/>
  <c r="G158" i="1"/>
  <c r="D158" i="1"/>
  <c r="C158" i="1"/>
  <c r="H157" i="1"/>
  <c r="D157" i="1"/>
  <c r="G157" i="1" s="1"/>
  <c r="C157" i="1"/>
  <c r="D156" i="1"/>
  <c r="G156" i="1" s="1"/>
  <c r="C156" i="1"/>
  <c r="C155" i="1"/>
  <c r="H154" i="1"/>
  <c r="G154" i="1"/>
  <c r="D154" i="1"/>
  <c r="C154" i="1"/>
  <c r="H153" i="1"/>
  <c r="G153" i="1"/>
  <c r="D153" i="1"/>
  <c r="C153" i="1"/>
  <c r="H152" i="1"/>
  <c r="G152" i="1"/>
  <c r="D152" i="1"/>
  <c r="C152" i="1"/>
  <c r="H151" i="1"/>
  <c r="G151" i="1"/>
  <c r="D151" i="1"/>
  <c r="C151" i="1"/>
  <c r="D150" i="1"/>
  <c r="G150" i="1" s="1"/>
  <c r="C150" i="1"/>
  <c r="D149" i="1"/>
  <c r="G149" i="1" s="1"/>
  <c r="C149" i="1"/>
  <c r="C148" i="1"/>
  <c r="D146" i="1"/>
  <c r="C146" i="1"/>
  <c r="H146" i="1" s="1"/>
  <c r="D145" i="1"/>
  <c r="C145" i="1"/>
  <c r="H145" i="1" s="1"/>
  <c r="D144" i="1"/>
  <c r="C144" i="1"/>
  <c r="H144" i="1" s="1"/>
  <c r="D143" i="1"/>
  <c r="C143" i="1"/>
  <c r="H143" i="1" s="1"/>
  <c r="D142" i="1"/>
  <c r="C142" i="1"/>
  <c r="H142" i="1" s="1"/>
  <c r="D141" i="1"/>
  <c r="C141" i="1"/>
  <c r="H141" i="1" s="1"/>
  <c r="D140" i="1"/>
  <c r="C140" i="1"/>
  <c r="H140" i="1" s="1"/>
  <c r="D139" i="1"/>
  <c r="C139" i="1"/>
  <c r="H139" i="1" s="1"/>
  <c r="D138" i="1"/>
  <c r="C138" i="1"/>
  <c r="H138" i="1" s="1"/>
  <c r="D137" i="1"/>
  <c r="C137" i="1"/>
  <c r="H137" i="1" s="1"/>
  <c r="D136" i="1"/>
  <c r="C136" i="1"/>
  <c r="H136" i="1" s="1"/>
  <c r="C135" i="1"/>
  <c r="H135" i="1" s="1"/>
  <c r="D134" i="1"/>
  <c r="C134" i="1"/>
  <c r="H134" i="1" s="1"/>
  <c r="D133" i="1"/>
  <c r="C133" i="1"/>
  <c r="H133" i="1" s="1"/>
  <c r="D132" i="1"/>
  <c r="C132" i="1"/>
  <c r="H132" i="1" s="1"/>
  <c r="D131" i="1"/>
  <c r="C131" i="1"/>
  <c r="H131" i="1" s="1"/>
  <c r="D130" i="1"/>
  <c r="C130" i="1"/>
  <c r="H130" i="1" s="1"/>
  <c r="D129" i="1"/>
  <c r="D128" i="1"/>
  <c r="C128" i="1"/>
  <c r="H128" i="1" s="1"/>
  <c r="D127" i="1"/>
  <c r="C127" i="1"/>
  <c r="H127" i="1" s="1"/>
  <c r="D126" i="1"/>
  <c r="C126" i="1"/>
  <c r="H126" i="1" s="1"/>
  <c r="D125" i="1"/>
  <c r="C125" i="1"/>
  <c r="H125" i="1" s="1"/>
  <c r="D124" i="1"/>
  <c r="C124" i="1"/>
  <c r="H124" i="1" s="1"/>
  <c r="D123" i="1"/>
  <c r="C123" i="1"/>
  <c r="D122" i="1"/>
  <c r="C122" i="1"/>
  <c r="D121" i="1"/>
  <c r="C121" i="1"/>
  <c r="C120" i="1"/>
  <c r="D119" i="1"/>
  <c r="C119" i="1"/>
  <c r="H119" i="1" s="1"/>
  <c r="D118" i="1"/>
  <c r="C118" i="1"/>
  <c r="H118" i="1" s="1"/>
  <c r="D117" i="1"/>
  <c r="C117" i="1"/>
  <c r="H117" i="1" s="1"/>
  <c r="D116" i="1"/>
  <c r="C116" i="1"/>
  <c r="H116" i="1" s="1"/>
  <c r="D115" i="1"/>
  <c r="C115" i="1"/>
  <c r="H115" i="1" s="1"/>
  <c r="D114" i="1"/>
  <c r="C114" i="1"/>
  <c r="H114" i="1" s="1"/>
  <c r="D113" i="1"/>
  <c r="C113" i="1"/>
  <c r="H113" i="1" s="1"/>
  <c r="D112" i="1"/>
  <c r="C112" i="1"/>
  <c r="H112" i="1" s="1"/>
  <c r="D111" i="1"/>
  <c r="C111" i="1"/>
  <c r="H111" i="1" s="1"/>
  <c r="D110" i="1"/>
  <c r="C110" i="1"/>
  <c r="H110" i="1" s="1"/>
  <c r="D109" i="1"/>
  <c r="C109" i="1"/>
  <c r="H109" i="1" s="1"/>
  <c r="C108" i="1"/>
  <c r="D107" i="1"/>
  <c r="H107" i="1" s="1"/>
  <c r="C107" i="1"/>
  <c r="H106" i="1"/>
  <c r="D106" i="1"/>
  <c r="G106" i="1" s="1"/>
  <c r="C106" i="1"/>
  <c r="G105" i="1"/>
  <c r="D105" i="1"/>
  <c r="H105" i="1" s="1"/>
  <c r="C105" i="1"/>
  <c r="H104" i="1"/>
  <c r="G104" i="1"/>
  <c r="D104" i="1"/>
  <c r="C104" i="1"/>
  <c r="C103" i="1"/>
  <c r="C102" i="1"/>
  <c r="H101" i="1"/>
  <c r="G101" i="1"/>
  <c r="D101" i="1"/>
  <c r="C101" i="1"/>
  <c r="D100" i="1"/>
  <c r="H100" i="1" s="1"/>
  <c r="C100" i="1"/>
  <c r="H99" i="1"/>
  <c r="G99" i="1"/>
  <c r="D99" i="1"/>
  <c r="C99" i="1"/>
  <c r="H98" i="1"/>
  <c r="G98" i="1"/>
  <c r="D98" i="1"/>
  <c r="C98" i="1"/>
  <c r="H97" i="1"/>
  <c r="G97" i="1"/>
  <c r="D97" i="1"/>
  <c r="C97" i="1"/>
  <c r="H96" i="1"/>
  <c r="G96" i="1"/>
  <c r="D96" i="1"/>
  <c r="C96" i="1"/>
  <c r="H95" i="1"/>
  <c r="G95" i="1"/>
  <c r="D95" i="1"/>
  <c r="C95" i="1"/>
  <c r="C94" i="1"/>
  <c r="D93" i="1"/>
  <c r="C93" i="1"/>
  <c r="H93" i="1" s="1"/>
  <c r="D92" i="1"/>
  <c r="C92" i="1"/>
  <c r="H92" i="1" s="1"/>
  <c r="D91" i="1"/>
  <c r="C91" i="1"/>
  <c r="H91" i="1" s="1"/>
  <c r="D90" i="1"/>
  <c r="C90" i="1"/>
  <c r="D89" i="1"/>
  <c r="C89" i="1"/>
  <c r="H89" i="1" s="1"/>
  <c r="D88" i="1"/>
  <c r="C88" i="1"/>
  <c r="H88" i="1" s="1"/>
  <c r="D87" i="1"/>
  <c r="C87" i="1"/>
  <c r="D86" i="1"/>
  <c r="C86" i="1"/>
  <c r="H86" i="1" s="1"/>
  <c r="D85" i="1"/>
  <c r="C85" i="1"/>
  <c r="H85" i="1" s="1"/>
  <c r="D84" i="1"/>
  <c r="C84" i="1"/>
  <c r="H84" i="1" s="1"/>
  <c r="D83" i="1"/>
  <c r="C83" i="1"/>
  <c r="H83" i="1" s="1"/>
  <c r="D82" i="1"/>
  <c r="C82" i="1"/>
  <c r="H82" i="1" s="1"/>
  <c r="D81" i="1"/>
  <c r="C81" i="1"/>
  <c r="D80" i="1"/>
  <c r="C80" i="1"/>
  <c r="H80" i="1" s="1"/>
  <c r="D79" i="1"/>
  <c r="C79" i="1"/>
  <c r="C78" i="1"/>
  <c r="D77" i="1"/>
  <c r="C77" i="1"/>
  <c r="H77" i="1" s="1"/>
  <c r="D76" i="1"/>
  <c r="C76" i="1"/>
  <c r="H76" i="1" s="1"/>
  <c r="D75" i="1"/>
  <c r="C75" i="1"/>
  <c r="H75" i="1" s="1"/>
  <c r="D74" i="1"/>
  <c r="C74" i="1"/>
  <c r="H74" i="1" s="1"/>
  <c r="D73" i="1"/>
  <c r="C73" i="1"/>
  <c r="H73" i="1" s="1"/>
  <c r="D72" i="1"/>
  <c r="C72" i="1"/>
  <c r="D71" i="1"/>
  <c r="C71" i="1"/>
  <c r="H71" i="1" s="1"/>
  <c r="C70" i="1"/>
  <c r="D69" i="1"/>
  <c r="C69" i="1"/>
  <c r="H69" i="1" s="1"/>
  <c r="D68" i="1"/>
  <c r="C68" i="1"/>
  <c r="H68" i="1" s="1"/>
  <c r="D67" i="1"/>
  <c r="C67" i="1"/>
  <c r="H67" i="1" s="1"/>
  <c r="D66" i="1"/>
  <c r="C66" i="1"/>
  <c r="H66" i="1" s="1"/>
  <c r="D65" i="1"/>
  <c r="C65" i="1"/>
  <c r="H65" i="1" s="1"/>
  <c r="C64" i="1"/>
  <c r="G64" i="1" s="1"/>
  <c r="D63" i="1"/>
  <c r="G63" i="1" s="1"/>
  <c r="C63" i="1"/>
  <c r="D62" i="1"/>
  <c r="G62" i="1" s="1"/>
  <c r="C62" i="1"/>
  <c r="D61" i="1"/>
  <c r="H61" i="1" s="1"/>
  <c r="C61" i="1"/>
  <c r="D60" i="1"/>
  <c r="G60" i="1" s="1"/>
  <c r="C60" i="1"/>
  <c r="D59" i="1"/>
  <c r="G59" i="1" s="1"/>
  <c r="C59" i="1"/>
  <c r="C58" i="1"/>
  <c r="D57" i="1"/>
  <c r="H57" i="1" s="1"/>
  <c r="C57" i="1"/>
  <c r="D56" i="1"/>
  <c r="H56" i="1" s="1"/>
  <c r="C56" i="1"/>
  <c r="H55" i="1"/>
  <c r="G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C46" i="1"/>
  <c r="D45" i="1"/>
  <c r="C45" i="1"/>
  <c r="H45" i="1" s="1"/>
  <c r="D44" i="1"/>
  <c r="C44" i="1"/>
  <c r="H44" i="1" s="1"/>
  <c r="D43" i="1"/>
  <c r="C43" i="1"/>
  <c r="H43" i="1" s="1"/>
  <c r="D42" i="1"/>
  <c r="C42" i="1"/>
  <c r="H42" i="1" s="1"/>
  <c r="D41" i="1"/>
  <c r="C41" i="1"/>
  <c r="H41" i="1" s="1"/>
  <c r="D40" i="1"/>
  <c r="C40" i="1"/>
  <c r="H40" i="1" s="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D30" i="1"/>
  <c r="C30" i="1"/>
  <c r="H30" i="1" s="1"/>
  <c r="D29" i="1"/>
  <c r="C29" i="1"/>
  <c r="D28" i="1"/>
  <c r="C28" i="1"/>
  <c r="H28" i="1" s="1"/>
  <c r="D27" i="1"/>
  <c r="C27" i="1"/>
  <c r="H27" i="1" s="1"/>
  <c r="D26" i="1"/>
  <c r="C26" i="1"/>
  <c r="H26" i="1" s="1"/>
  <c r="D25" i="1"/>
  <c r="C25" i="1"/>
  <c r="D24" i="1"/>
  <c r="C24" i="1"/>
  <c r="H24" i="1" s="1"/>
  <c r="D23" i="1"/>
  <c r="C23" i="1"/>
  <c r="H23" i="1" s="1"/>
  <c r="D22" i="1"/>
  <c r="C22" i="1"/>
  <c r="H22" i="1" s="1"/>
  <c r="D21" i="1"/>
  <c r="C21" i="1"/>
  <c r="H21" i="1" s="1"/>
  <c r="D20" i="1"/>
  <c r="C20" i="1"/>
  <c r="H20" i="1" s="1"/>
  <c r="D19" i="1"/>
  <c r="C19" i="1"/>
  <c r="H19" i="1" s="1"/>
  <c r="D18" i="1"/>
  <c r="C18" i="1"/>
  <c r="H18" i="1" s="1"/>
  <c r="D17" i="1"/>
  <c r="C17" i="1"/>
  <c r="H17" i="1" s="1"/>
  <c r="D16" i="1"/>
  <c r="C16" i="1"/>
  <c r="H16" i="1" s="1"/>
  <c r="D15" i="1"/>
  <c r="C15" i="1"/>
  <c r="H15" i="1" s="1"/>
  <c r="D14" i="1"/>
  <c r="C14" i="1"/>
  <c r="H14" i="1" s="1"/>
  <c r="D13" i="1"/>
  <c r="C13" i="1"/>
  <c r="H13" i="1" s="1"/>
  <c r="D12" i="1"/>
  <c r="C12" i="1"/>
  <c r="H12" i="1" s="1"/>
  <c r="D11" i="1"/>
  <c r="C11" i="1"/>
  <c r="D10" i="1"/>
  <c r="C10" i="1"/>
  <c r="D9" i="1"/>
  <c r="C9" i="1"/>
  <c r="D8" i="1"/>
  <c r="C8" i="1"/>
  <c r="D7" i="1"/>
  <c r="C7" i="1"/>
  <c r="D6" i="1"/>
  <c r="C6" i="1"/>
  <c r="D5" i="1"/>
  <c r="C5" i="1"/>
  <c r="H5" i="1" s="1"/>
  <c r="C4" i="1"/>
  <c r="G1165" i="1" l="1"/>
  <c r="G237" i="1"/>
  <c r="H201" i="1"/>
  <c r="G1263" i="1"/>
  <c r="H1438" i="1"/>
  <c r="G1226" i="1"/>
  <c r="E245" i="5"/>
  <c r="D1222" i="1" s="1"/>
  <c r="G61" i="1"/>
  <c r="H63" i="1"/>
  <c r="H62" i="1"/>
  <c r="H663" i="1"/>
  <c r="H60" i="1"/>
  <c r="H59" i="1"/>
  <c r="E31" i="9"/>
  <c r="G1274" i="1"/>
  <c r="G1273" i="1"/>
  <c r="G1272" i="1"/>
  <c r="G1265" i="1"/>
  <c r="G1270" i="1"/>
  <c r="G1266" i="1"/>
  <c r="H1264" i="1"/>
  <c r="H1238" i="1"/>
  <c r="G1484" i="1"/>
  <c r="H1500" i="1"/>
  <c r="G1580" i="1"/>
  <c r="G1579" i="1"/>
  <c r="G1576" i="1"/>
  <c r="G1556" i="1"/>
  <c r="G1540" i="1"/>
  <c r="H1540" i="1"/>
  <c r="H1531" i="1"/>
  <c r="H1509" i="1"/>
  <c r="G1506" i="1"/>
  <c r="G1504" i="1"/>
  <c r="H1501" i="1"/>
  <c r="G1499" i="1"/>
  <c r="H1497" i="1"/>
  <c r="G1490" i="1"/>
  <c r="G1482" i="1"/>
  <c r="G57" i="1"/>
  <c r="G56" i="1"/>
  <c r="G1376" i="1"/>
  <c r="H1373" i="1"/>
  <c r="D1330" i="1"/>
  <c r="H1331" i="1"/>
  <c r="G290" i="1"/>
  <c r="E299" i="9"/>
  <c r="B299" i="9" s="1"/>
  <c r="F82" i="6"/>
  <c r="G1378" i="1"/>
  <c r="F129" i="6"/>
  <c r="H1419" i="1"/>
  <c r="F118" i="6"/>
  <c r="G1407" i="1"/>
  <c r="G1403" i="1"/>
  <c r="H1400" i="1"/>
  <c r="H1369" i="1"/>
  <c r="H1324" i="1"/>
  <c r="H1301" i="1"/>
  <c r="G1241" i="1"/>
  <c r="G1240" i="1"/>
  <c r="E290" i="9"/>
  <c r="B290" i="9" s="1"/>
  <c r="H1217" i="1"/>
  <c r="G1262" i="1"/>
  <c r="G1261" i="1"/>
  <c r="G1260" i="1"/>
  <c r="G1259" i="1"/>
  <c r="G1258" i="1"/>
  <c r="E287" i="9"/>
  <c r="B287" i="9" s="1"/>
  <c r="G1257" i="1"/>
  <c r="G1256" i="1"/>
  <c r="G1255" i="1"/>
  <c r="G1254" i="1"/>
  <c r="G1253" i="1"/>
  <c r="G1252" i="1"/>
  <c r="G1251" i="1"/>
  <c r="G1250" i="1"/>
  <c r="G1249" i="1"/>
  <c r="G1248" i="1"/>
  <c r="G1247" i="1"/>
  <c r="G1246" i="1"/>
  <c r="H1244" i="1"/>
  <c r="G1239" i="1"/>
  <c r="H1233" i="1"/>
  <c r="H1229" i="1"/>
  <c r="G1225" i="1"/>
  <c r="D1223" i="1"/>
  <c r="E281" i="9"/>
  <c r="B281" i="9" s="1"/>
  <c r="G1219" i="1"/>
  <c r="H1219" i="1"/>
  <c r="E238" i="5"/>
  <c r="D1215" i="1" s="1"/>
  <c r="G1215" i="1" s="1"/>
  <c r="F242" i="5"/>
  <c r="D1216" i="1"/>
  <c r="F239" i="5"/>
  <c r="H1213" i="1"/>
  <c r="G1166" i="1"/>
  <c r="G1162" i="1"/>
  <c r="G1161" i="1"/>
  <c r="G1151" i="1"/>
  <c r="G1141" i="1"/>
  <c r="H1075" i="1"/>
  <c r="H1067" i="1"/>
  <c r="H1056" i="1"/>
  <c r="G1056" i="1"/>
  <c r="G1057" i="1"/>
  <c r="G1058" i="1"/>
  <c r="F79" i="5"/>
  <c r="H1030" i="1"/>
  <c r="H1013" i="1"/>
  <c r="H1008" i="1"/>
  <c r="H1004" i="1"/>
  <c r="H997" i="1"/>
  <c r="H996" i="1"/>
  <c r="H993" i="1"/>
  <c r="H992" i="1"/>
  <c r="G989" i="1"/>
  <c r="G986" i="1"/>
  <c r="G961" i="1"/>
  <c r="G947" i="1"/>
  <c r="G922" i="1"/>
  <c r="E129" i="9"/>
  <c r="B129" i="9" s="1"/>
  <c r="G893" i="1"/>
  <c r="G849" i="1"/>
  <c r="G822" i="1"/>
  <c r="G821" i="1"/>
  <c r="G817" i="1"/>
  <c r="G812" i="1"/>
  <c r="G764" i="1"/>
  <c r="E60" i="9"/>
  <c r="B60" i="9" s="1"/>
  <c r="H761" i="1"/>
  <c r="F222" i="9"/>
  <c r="F219" i="9"/>
  <c r="B219" i="9" s="1"/>
  <c r="G648" i="1"/>
  <c r="H650" i="1"/>
  <c r="G644" i="1"/>
  <c r="G643" i="1"/>
  <c r="H642" i="1"/>
  <c r="H645" i="1"/>
  <c r="H641" i="1"/>
  <c r="H612" i="1"/>
  <c r="D436" i="1"/>
  <c r="E421" i="4"/>
  <c r="D415" i="1" s="1"/>
  <c r="H398" i="1"/>
  <c r="H348" i="1"/>
  <c r="H296" i="1"/>
  <c r="H295" i="1"/>
  <c r="G291" i="1"/>
  <c r="H412" i="1"/>
  <c r="H156" i="1"/>
  <c r="G264" i="1"/>
  <c r="G265" i="1"/>
  <c r="H260" i="1"/>
  <c r="G260" i="1"/>
  <c r="B226" i="9"/>
  <c r="H257" i="1"/>
  <c r="G243" i="1"/>
  <c r="G246" i="1"/>
  <c r="G236" i="1"/>
  <c r="H236" i="1"/>
  <c r="G178" i="9"/>
  <c r="E178" i="9" s="1"/>
  <c r="B178" i="9" s="1"/>
  <c r="F240" i="4"/>
  <c r="G163" i="9"/>
  <c r="E163" i="9" s="1"/>
  <c r="B163" i="9" s="1"/>
  <c r="G232" i="1"/>
  <c r="F236" i="4"/>
  <c r="G227" i="1"/>
  <c r="H227" i="1"/>
  <c r="E224" i="4"/>
  <c r="D220" i="1" s="1"/>
  <c r="F231" i="4"/>
  <c r="E59" i="9"/>
  <c r="B59" i="9" s="1"/>
  <c r="E215" i="4"/>
  <c r="D211" i="1" s="1"/>
  <c r="D215" i="1"/>
  <c r="G218" i="1"/>
  <c r="D212" i="1"/>
  <c r="G209" i="1"/>
  <c r="E196" i="4"/>
  <c r="D192" i="1" s="1"/>
  <c r="G206" i="1"/>
  <c r="D198" i="1"/>
  <c r="F202" i="4"/>
  <c r="H191" i="1"/>
  <c r="H189" i="1"/>
  <c r="H188" i="1"/>
  <c r="H187" i="1"/>
  <c r="F223" i="9"/>
  <c r="B223" i="9" s="1"/>
  <c r="F188" i="4"/>
  <c r="E47" i="9"/>
  <c r="H184" i="1"/>
  <c r="B222" i="9"/>
  <c r="H185" i="1"/>
  <c r="H183" i="1"/>
  <c r="H181" i="1"/>
  <c r="H180" i="1"/>
  <c r="F220" i="9"/>
  <c r="B220" i="9" s="1"/>
  <c r="H179" i="1"/>
  <c r="H178" i="1"/>
  <c r="H177" i="1"/>
  <c r="H176" i="1"/>
  <c r="H174" i="1"/>
  <c r="H169" i="1"/>
  <c r="H167" i="1"/>
  <c r="H165" i="1"/>
  <c r="F164" i="4"/>
  <c r="H160" i="1"/>
  <c r="E163" i="4"/>
  <c r="D159" i="1" s="1"/>
  <c r="H159" i="1" s="1"/>
  <c r="G155" i="1"/>
  <c r="H155" i="1"/>
  <c r="E152" i="4"/>
  <c r="F152" i="4" s="1"/>
  <c r="F159" i="4"/>
  <c r="F218" i="9"/>
  <c r="B218" i="9" s="1"/>
  <c r="H149" i="1"/>
  <c r="H150" i="1"/>
  <c r="E27" i="9"/>
  <c r="B27" i="9" s="1"/>
  <c r="F124" i="4"/>
  <c r="H123" i="1"/>
  <c r="H121" i="1"/>
  <c r="H120" i="1"/>
  <c r="H122" i="1"/>
  <c r="G107" i="1"/>
  <c r="H103" i="1"/>
  <c r="G103" i="1"/>
  <c r="F107" i="4"/>
  <c r="G100" i="1"/>
  <c r="H90" i="1"/>
  <c r="H87" i="1"/>
  <c r="H79" i="1"/>
  <c r="H81" i="1"/>
  <c r="F83" i="4"/>
  <c r="H72" i="1"/>
  <c r="H70" i="1"/>
  <c r="F74" i="4"/>
  <c r="H58" i="1"/>
  <c r="F62" i="4"/>
  <c r="H25" i="1"/>
  <c r="H31" i="1"/>
  <c r="H29" i="1"/>
  <c r="H11" i="1"/>
  <c r="H10" i="1"/>
  <c r="H9" i="1"/>
  <c r="H8" i="1"/>
  <c r="H7" i="1"/>
  <c r="H6" i="1"/>
  <c r="E7" i="4"/>
  <c r="D4" i="1"/>
  <c r="H4" i="1" s="1"/>
  <c r="E295" i="9"/>
  <c r="B295" i="9" s="1"/>
  <c r="E300" i="9"/>
  <c r="B300" i="9" s="1"/>
  <c r="E33" i="9"/>
  <c r="B33" i="9" s="1"/>
  <c r="E32" i="9"/>
  <c r="B32" i="9" s="1"/>
  <c r="G1264" i="1"/>
  <c r="G1244" i="1"/>
  <c r="F217" i="9"/>
  <c r="B217" i="9" s="1"/>
  <c r="E292" i="9"/>
  <c r="B292" i="9" s="1"/>
  <c r="E286" i="9"/>
  <c r="B286" i="9" s="1"/>
  <c r="F215" i="9"/>
  <c r="B215" i="9" s="1"/>
  <c r="E293" i="9"/>
  <c r="B293" i="9" s="1"/>
  <c r="G288" i="1"/>
  <c r="E644" i="4"/>
  <c r="D638" i="1" s="1"/>
  <c r="G761" i="1"/>
  <c r="G1487" i="1"/>
  <c r="G1480" i="1"/>
  <c r="C1423" i="1"/>
  <c r="G1064" i="1"/>
  <c r="G1213" i="1"/>
  <c r="H1211" i="1"/>
  <c r="F78" i="5"/>
  <c r="H321" i="1"/>
  <c r="G321" i="1"/>
  <c r="H357" i="1"/>
  <c r="G357" i="1"/>
  <c r="H393" i="1"/>
  <c r="G393" i="1"/>
  <c r="H421" i="1"/>
  <c r="G421" i="1"/>
  <c r="H458" i="1"/>
  <c r="G458" i="1"/>
  <c r="H481" i="1"/>
  <c r="G481" i="1"/>
  <c r="H509" i="1"/>
  <c r="G509" i="1"/>
  <c r="H514" i="1"/>
  <c r="G514" i="1"/>
  <c r="H542" i="1"/>
  <c r="G542" i="1"/>
  <c r="H545" i="1"/>
  <c r="G545" i="1"/>
  <c r="G578" i="1"/>
  <c r="H578" i="1"/>
  <c r="G7" i="1"/>
  <c r="G10" i="1"/>
  <c r="G13" i="1"/>
  <c r="G15" i="1"/>
  <c r="G17" i="1"/>
  <c r="G20" i="1"/>
  <c r="G22" i="1"/>
  <c r="G25" i="1"/>
  <c r="G29" i="1"/>
  <c r="G38" i="1"/>
  <c r="G83" i="1"/>
  <c r="G85" i="1"/>
  <c r="G86" i="1"/>
  <c r="G88" i="1"/>
  <c r="G90" i="1"/>
  <c r="G93" i="1"/>
  <c r="G136" i="1"/>
  <c r="G139" i="1"/>
  <c r="G142" i="1"/>
  <c r="G145" i="1"/>
  <c r="G173" i="1"/>
  <c r="G176" i="1"/>
  <c r="G185" i="1"/>
  <c r="G188" i="1"/>
  <c r="G190" i="1"/>
  <c r="G255" i="1"/>
  <c r="G256" i="1"/>
  <c r="G257" i="1"/>
  <c r="G258" i="1"/>
  <c r="G307" i="1"/>
  <c r="G308" i="1"/>
  <c r="G309" i="1"/>
  <c r="G310" i="1"/>
  <c r="G311" i="1"/>
  <c r="H317" i="1"/>
  <c r="G317" i="1"/>
  <c r="G328" i="1"/>
  <c r="H333" i="1"/>
  <c r="G333" i="1"/>
  <c r="H350" i="1"/>
  <c r="H353" i="1"/>
  <c r="G353" i="1"/>
  <c r="H362" i="1"/>
  <c r="H365" i="1"/>
  <c r="G365" i="1"/>
  <c r="H374" i="1"/>
  <c r="G376" i="1"/>
  <c r="H381" i="1"/>
  <c r="G381" i="1"/>
  <c r="H386" i="1"/>
  <c r="G388" i="1"/>
  <c r="G396" i="1"/>
  <c r="H401" i="1"/>
  <c r="G401" i="1"/>
  <c r="H406" i="1"/>
  <c r="H417" i="1"/>
  <c r="G417" i="1"/>
  <c r="H426" i="1"/>
  <c r="G428" i="1"/>
  <c r="H433" i="1"/>
  <c r="G433" i="1"/>
  <c r="H436" i="1"/>
  <c r="G436" i="1"/>
  <c r="H446" i="1"/>
  <c r="G448" i="1"/>
  <c r="G456" i="1"/>
  <c r="H477" i="1"/>
  <c r="G477" i="1"/>
  <c r="G484" i="1"/>
  <c r="H502" i="1"/>
  <c r="G504" i="1"/>
  <c r="G512" i="1"/>
  <c r="H525" i="1"/>
  <c r="G525" i="1"/>
  <c r="H534" i="1"/>
  <c r="G534" i="1"/>
  <c r="H537" i="1"/>
  <c r="G537" i="1"/>
  <c r="H568" i="1"/>
  <c r="G573" i="1"/>
  <c r="H573" i="1"/>
  <c r="G596" i="1"/>
  <c r="H596" i="1"/>
  <c r="G599" i="1"/>
  <c r="H599" i="1"/>
  <c r="G604" i="1"/>
  <c r="H604" i="1"/>
  <c r="H611" i="1"/>
  <c r="G611" i="1"/>
  <c r="H614" i="1"/>
  <c r="G614" i="1"/>
  <c r="G628" i="1"/>
  <c r="H628" i="1"/>
  <c r="G1102" i="1"/>
  <c r="H1102" i="1"/>
  <c r="H1177" i="1"/>
  <c r="G1177" i="1"/>
  <c r="H1179" i="1"/>
  <c r="G1179" i="1"/>
  <c r="H1181" i="1"/>
  <c r="G1181" i="1"/>
  <c r="G1223" i="1"/>
  <c r="H1223" i="1"/>
  <c r="G1451" i="1"/>
  <c r="J1451" i="1"/>
  <c r="H1451" i="1"/>
  <c r="G1453" i="1"/>
  <c r="H1453" i="1"/>
  <c r="G1455" i="1"/>
  <c r="H1455" i="1"/>
  <c r="J1455" i="1"/>
  <c r="H1478" i="1"/>
  <c r="J1478" i="1"/>
  <c r="G1478" i="1"/>
  <c r="I1478" i="1" s="1"/>
  <c r="H1562" i="1"/>
  <c r="G1562" i="1"/>
  <c r="H337" i="1"/>
  <c r="G337" i="1"/>
  <c r="H369" i="1"/>
  <c r="G369" i="1"/>
  <c r="H486" i="1"/>
  <c r="G486" i="1"/>
  <c r="H489" i="1"/>
  <c r="G489" i="1"/>
  <c r="H517" i="1"/>
  <c r="G517" i="1"/>
  <c r="H554" i="1"/>
  <c r="G554" i="1"/>
  <c r="H557" i="1"/>
  <c r="G557" i="1"/>
  <c r="H1486" i="1"/>
  <c r="G1486" i="1"/>
  <c r="G1513" i="1"/>
  <c r="H1513" i="1"/>
  <c r="F585" i="4"/>
  <c r="C579" i="1"/>
  <c r="D581" i="1"/>
  <c r="H581" i="1" s="1"/>
  <c r="E580" i="4"/>
  <c r="D574" i="1" s="1"/>
  <c r="G5" i="1"/>
  <c r="G6" i="1"/>
  <c r="G8" i="1"/>
  <c r="G9" i="1"/>
  <c r="G11" i="1"/>
  <c r="G12" i="1"/>
  <c r="G14" i="1"/>
  <c r="G16" i="1"/>
  <c r="G18" i="1"/>
  <c r="G19" i="1"/>
  <c r="G21" i="1"/>
  <c r="G23" i="1"/>
  <c r="G24" i="1"/>
  <c r="G26" i="1"/>
  <c r="G27" i="1"/>
  <c r="G28" i="1"/>
  <c r="G30" i="1"/>
  <c r="G31" i="1"/>
  <c r="G32" i="1"/>
  <c r="G33" i="1"/>
  <c r="G34" i="1"/>
  <c r="G35" i="1"/>
  <c r="G36" i="1"/>
  <c r="G37" i="1"/>
  <c r="G39" i="1"/>
  <c r="G40" i="1"/>
  <c r="G41" i="1"/>
  <c r="G42" i="1"/>
  <c r="G43" i="1"/>
  <c r="G44" i="1"/>
  <c r="G45" i="1"/>
  <c r="G79" i="1"/>
  <c r="G80" i="1"/>
  <c r="G81" i="1"/>
  <c r="G82" i="1"/>
  <c r="G84" i="1"/>
  <c r="G87" i="1"/>
  <c r="G89" i="1"/>
  <c r="G91" i="1"/>
  <c r="G92" i="1"/>
  <c r="G135" i="1"/>
  <c r="G137" i="1"/>
  <c r="G138" i="1"/>
  <c r="G140" i="1"/>
  <c r="G141" i="1"/>
  <c r="G143" i="1"/>
  <c r="G144" i="1"/>
  <c r="G146" i="1"/>
  <c r="G174" i="1"/>
  <c r="G175" i="1"/>
  <c r="G177" i="1"/>
  <c r="G178" i="1"/>
  <c r="G179" i="1"/>
  <c r="G180" i="1"/>
  <c r="G181" i="1"/>
  <c r="G182" i="1"/>
  <c r="G183" i="1"/>
  <c r="G184" i="1"/>
  <c r="G186" i="1"/>
  <c r="G187" i="1"/>
  <c r="G189" i="1"/>
  <c r="G191" i="1"/>
  <c r="G65" i="1"/>
  <c r="G66" i="1"/>
  <c r="G67" i="1"/>
  <c r="G68" i="1"/>
  <c r="G69" i="1"/>
  <c r="G70" i="1"/>
  <c r="G71" i="1"/>
  <c r="G72" i="1"/>
  <c r="G73" i="1"/>
  <c r="G74" i="1"/>
  <c r="G75" i="1"/>
  <c r="G76" i="1"/>
  <c r="G77" i="1"/>
  <c r="G109" i="1"/>
  <c r="G110" i="1"/>
  <c r="G111" i="1"/>
  <c r="G112" i="1"/>
  <c r="G113" i="1"/>
  <c r="G114" i="1"/>
  <c r="G115" i="1"/>
  <c r="G116" i="1"/>
  <c r="G117" i="1"/>
  <c r="G118" i="1"/>
  <c r="G119" i="1"/>
  <c r="G120" i="1"/>
  <c r="G121" i="1"/>
  <c r="G122" i="1"/>
  <c r="G123" i="1"/>
  <c r="G124" i="1"/>
  <c r="G125" i="1"/>
  <c r="G126" i="1"/>
  <c r="G127" i="1"/>
  <c r="G128" i="1"/>
  <c r="G130" i="1"/>
  <c r="G131" i="1"/>
  <c r="G132" i="1"/>
  <c r="G133" i="1"/>
  <c r="G134" i="1"/>
  <c r="G160" i="1"/>
  <c r="G161" i="1"/>
  <c r="G162" i="1"/>
  <c r="G163" i="1"/>
  <c r="G164" i="1"/>
  <c r="G165" i="1"/>
  <c r="G166" i="1"/>
  <c r="G167" i="1"/>
  <c r="G168" i="1"/>
  <c r="G169" i="1"/>
  <c r="G170" i="1"/>
  <c r="G171" i="1"/>
  <c r="G172" i="1"/>
  <c r="G250" i="1"/>
  <c r="G251" i="1"/>
  <c r="G252" i="1"/>
  <c r="G253" i="1"/>
  <c r="G254" i="1"/>
  <c r="G295" i="1"/>
  <c r="G296" i="1"/>
  <c r="G297" i="1"/>
  <c r="G298" i="1"/>
  <c r="G299" i="1"/>
  <c r="G300" i="1"/>
  <c r="G301" i="1"/>
  <c r="G302" i="1"/>
  <c r="G303" i="1"/>
  <c r="G304" i="1"/>
  <c r="G305" i="1"/>
  <c r="H322" i="1"/>
  <c r="G324" i="1"/>
  <c r="H329" i="1"/>
  <c r="G329" i="1"/>
  <c r="G330" i="1"/>
  <c r="H338" i="1"/>
  <c r="H341" i="1"/>
  <c r="G341" i="1"/>
  <c r="G342" i="1"/>
  <c r="G348" i="1"/>
  <c r="G360" i="1"/>
  <c r="H370" i="1"/>
  <c r="G372" i="1"/>
  <c r="H377" i="1"/>
  <c r="G377" i="1"/>
  <c r="G378" i="1"/>
  <c r="G384" i="1"/>
  <c r="H389" i="1"/>
  <c r="G389" i="1"/>
  <c r="G390" i="1"/>
  <c r="H394" i="1"/>
  <c r="H397" i="1"/>
  <c r="G397" i="1"/>
  <c r="G398" i="1"/>
  <c r="G404" i="1"/>
  <c r="G412" i="1"/>
  <c r="H422" i="1"/>
  <c r="G424" i="1"/>
  <c r="H429" i="1"/>
  <c r="G429" i="1"/>
  <c r="G430" i="1"/>
  <c r="H449" i="1"/>
  <c r="G449" i="1"/>
  <c r="H452" i="1"/>
  <c r="G452" i="1"/>
  <c r="H469" i="1"/>
  <c r="G469" i="1"/>
  <c r="G470" i="1"/>
  <c r="H472" i="1"/>
  <c r="G472" i="1"/>
  <c r="H490" i="1"/>
  <c r="G492" i="1"/>
  <c r="H505" i="1"/>
  <c r="G505" i="1"/>
  <c r="H508" i="1"/>
  <c r="G508" i="1"/>
  <c r="H550" i="1"/>
  <c r="G550" i="1"/>
  <c r="H553" i="1"/>
  <c r="G553" i="1"/>
  <c r="H558" i="1"/>
  <c r="G558" i="1"/>
  <c r="G569" i="1"/>
  <c r="H569" i="1"/>
  <c r="H570" i="1"/>
  <c r="H580" i="1"/>
  <c r="G580" i="1"/>
  <c r="H589" i="1"/>
  <c r="G589" i="1"/>
  <c r="H591" i="1"/>
  <c r="G591" i="1"/>
  <c r="G988" i="1"/>
  <c r="H988" i="1"/>
  <c r="H1558" i="1"/>
  <c r="G1558" i="1"/>
  <c r="D94" i="1"/>
  <c r="G94" i="1" s="1"/>
  <c r="F98" i="4"/>
  <c r="F63" i="5"/>
  <c r="C1041" i="1"/>
  <c r="D1148" i="1"/>
  <c r="G1148" i="1" s="1"/>
  <c r="F170" i="5"/>
  <c r="D1157" i="1"/>
  <c r="G1157" i="1" s="1"/>
  <c r="E177" i="5"/>
  <c r="H318" i="1"/>
  <c r="H325" i="1"/>
  <c r="G325" i="1"/>
  <c r="H334" i="1"/>
  <c r="H349" i="1"/>
  <c r="G349" i="1"/>
  <c r="H354" i="1"/>
  <c r="H361" i="1"/>
  <c r="G361" i="1"/>
  <c r="H366" i="1"/>
  <c r="H373" i="1"/>
  <c r="G373" i="1"/>
  <c r="H382" i="1"/>
  <c r="H385" i="1"/>
  <c r="G385" i="1"/>
  <c r="H405" i="1"/>
  <c r="G405" i="1"/>
  <c r="H413" i="1"/>
  <c r="G413" i="1"/>
  <c r="H418" i="1"/>
  <c r="H425" i="1"/>
  <c r="G425" i="1"/>
  <c r="H437" i="1"/>
  <c r="G437" i="1"/>
  <c r="H442" i="1"/>
  <c r="G442" i="1"/>
  <c r="H445" i="1"/>
  <c r="G445" i="1"/>
  <c r="H461" i="1"/>
  <c r="G461" i="1"/>
  <c r="H473" i="1"/>
  <c r="G473" i="1"/>
  <c r="H493" i="1"/>
  <c r="G493" i="1"/>
  <c r="H498" i="1"/>
  <c r="G498" i="1"/>
  <c r="H501" i="1"/>
  <c r="G501" i="1"/>
  <c r="H526" i="1"/>
  <c r="G526" i="1"/>
  <c r="H529" i="1"/>
  <c r="G529" i="1"/>
  <c r="H562" i="1"/>
  <c r="G595" i="1"/>
  <c r="H595" i="1"/>
  <c r="G600" i="1"/>
  <c r="H600" i="1"/>
  <c r="G603" i="1"/>
  <c r="H603" i="1"/>
  <c r="H607" i="1"/>
  <c r="G607" i="1"/>
  <c r="H610" i="1"/>
  <c r="G610" i="1"/>
  <c r="H615" i="1"/>
  <c r="G615" i="1"/>
  <c r="H618" i="1"/>
  <c r="G618" i="1"/>
  <c r="G624" i="1"/>
  <c r="H624" i="1"/>
  <c r="G627" i="1"/>
  <c r="H627" i="1"/>
  <c r="H991" i="1"/>
  <c r="G991" i="1"/>
  <c r="H994" i="1"/>
  <c r="G994" i="1"/>
  <c r="H999" i="1"/>
  <c r="G999" i="1"/>
  <c r="H1002" i="1"/>
  <c r="G1002" i="1"/>
  <c r="H1007" i="1"/>
  <c r="G1007" i="1"/>
  <c r="H1010" i="1"/>
  <c r="G1010" i="1"/>
  <c r="H1015" i="1"/>
  <c r="G1015" i="1"/>
  <c r="H1018" i="1"/>
  <c r="G1018" i="1"/>
  <c r="G1160" i="1"/>
  <c r="H1160" i="1"/>
  <c r="G1163" i="1"/>
  <c r="H1163" i="1"/>
  <c r="G1185" i="1"/>
  <c r="H1185" i="1"/>
  <c r="G1190" i="1"/>
  <c r="H1190" i="1"/>
  <c r="G1193" i="1"/>
  <c r="H1193" i="1"/>
  <c r="G1198" i="1"/>
  <c r="H1198" i="1"/>
  <c r="H1201" i="1"/>
  <c r="G1201" i="1"/>
  <c r="H1414" i="1"/>
  <c r="G1414" i="1"/>
  <c r="H1417" i="1"/>
  <c r="G1417" i="1"/>
  <c r="H1422" i="1"/>
  <c r="G1422" i="1"/>
  <c r="H1425" i="1"/>
  <c r="G1425" i="1"/>
  <c r="H1430" i="1"/>
  <c r="G1430" i="1"/>
  <c r="H1433" i="1"/>
  <c r="G1433" i="1"/>
  <c r="G1533" i="1"/>
  <c r="H1533" i="1"/>
  <c r="G1541" i="1"/>
  <c r="H1541" i="1"/>
  <c r="H434" i="1"/>
  <c r="H441" i="1"/>
  <c r="G441" i="1"/>
  <c r="H450" i="1"/>
  <c r="H457" i="1"/>
  <c r="G457" i="1"/>
  <c r="H462" i="1"/>
  <c r="H465" i="1"/>
  <c r="G465" i="1"/>
  <c r="H482" i="1"/>
  <c r="H485" i="1"/>
  <c r="G485" i="1"/>
  <c r="H494" i="1"/>
  <c r="H497" i="1"/>
  <c r="G497" i="1"/>
  <c r="H506" i="1"/>
  <c r="H513" i="1"/>
  <c r="G513" i="1"/>
  <c r="H518" i="1"/>
  <c r="G518" i="1"/>
  <c r="H521" i="1"/>
  <c r="G521" i="1"/>
  <c r="H530" i="1"/>
  <c r="G530" i="1"/>
  <c r="H533" i="1"/>
  <c r="G533" i="1"/>
  <c r="H538" i="1"/>
  <c r="G538" i="1"/>
  <c r="H541" i="1"/>
  <c r="G541" i="1"/>
  <c r="H546" i="1"/>
  <c r="G546" i="1"/>
  <c r="H549" i="1"/>
  <c r="G549" i="1"/>
  <c r="G577" i="1"/>
  <c r="H577" i="1"/>
  <c r="H588" i="1"/>
  <c r="G588" i="1"/>
  <c r="H590" i="1"/>
  <c r="G590" i="1"/>
  <c r="H592" i="1"/>
  <c r="G592" i="1"/>
  <c r="G987" i="1"/>
  <c r="H987" i="1"/>
  <c r="G1042" i="1"/>
  <c r="H1042" i="1"/>
  <c r="G1045" i="1"/>
  <c r="H1045" i="1"/>
  <c r="H1069" i="1"/>
  <c r="G1069" i="1"/>
  <c r="H1072" i="1"/>
  <c r="G1072" i="1"/>
  <c r="H1077" i="1"/>
  <c r="G1077" i="1"/>
  <c r="H1080" i="1"/>
  <c r="G1080" i="1"/>
  <c r="G1106" i="1"/>
  <c r="H1106" i="1"/>
  <c r="G1109" i="1"/>
  <c r="H1109" i="1"/>
  <c r="H1113" i="1"/>
  <c r="G1113" i="1"/>
  <c r="H1116" i="1"/>
  <c r="G1116" i="1"/>
  <c r="H1155" i="1"/>
  <c r="G1155" i="1"/>
  <c r="H1205" i="1"/>
  <c r="G1205" i="1"/>
  <c r="H1208" i="1"/>
  <c r="G1208" i="1"/>
  <c r="H1230" i="1"/>
  <c r="G1230" i="1"/>
  <c r="H1303" i="1"/>
  <c r="G1303" i="1"/>
  <c r="H1306" i="1"/>
  <c r="G1306" i="1"/>
  <c r="H1311" i="1"/>
  <c r="G1311" i="1"/>
  <c r="H1314" i="1"/>
  <c r="G1314" i="1"/>
  <c r="H1319" i="1"/>
  <c r="G1319" i="1"/>
  <c r="H1322" i="1"/>
  <c r="G1322" i="1"/>
  <c r="H1327" i="1"/>
  <c r="G1327" i="1"/>
  <c r="H1387" i="1"/>
  <c r="G1387" i="1"/>
  <c r="H1390" i="1"/>
  <c r="G1390" i="1"/>
  <c r="H1395" i="1"/>
  <c r="G1395" i="1"/>
  <c r="H1398" i="1"/>
  <c r="G1398" i="1"/>
  <c r="G1410" i="1"/>
  <c r="H1410" i="1"/>
  <c r="G1448" i="1"/>
  <c r="I1448" i="1" s="1"/>
  <c r="J1448" i="1"/>
  <c r="G1462" i="1"/>
  <c r="I1462" i="1" s="1"/>
  <c r="H1462" i="1"/>
  <c r="H1510" i="1"/>
  <c r="G1510" i="1"/>
  <c r="H1534" i="1"/>
  <c r="G1534" i="1"/>
  <c r="G1551" i="1"/>
  <c r="H1551" i="1"/>
  <c r="D3" i="1"/>
  <c r="D108" i="1"/>
  <c r="H108" i="1" s="1"/>
  <c r="F112" i="4"/>
  <c r="F253" i="4"/>
  <c r="D252" i="4"/>
  <c r="E298" i="4"/>
  <c r="D294" i="1"/>
  <c r="D562" i="1"/>
  <c r="G562" i="1" s="1"/>
  <c r="E567" i="4"/>
  <c r="D561" i="1" s="1"/>
  <c r="F571" i="4"/>
  <c r="C565" i="1"/>
  <c r="D567" i="4"/>
  <c r="C990" i="1"/>
  <c r="D1034" i="1"/>
  <c r="F56" i="5"/>
  <c r="H289" i="9"/>
  <c r="E289" i="9" s="1"/>
  <c r="B289" i="9" s="1"/>
  <c r="D1066" i="1"/>
  <c r="G1066" i="1" s="1"/>
  <c r="F88" i="5"/>
  <c r="E87" i="5"/>
  <c r="F119" i="5"/>
  <c r="D118" i="5"/>
  <c r="C1097" i="1"/>
  <c r="F126" i="5"/>
  <c r="C1104" i="1"/>
  <c r="H995" i="1"/>
  <c r="G995" i="1"/>
  <c r="H998" i="1"/>
  <c r="G998" i="1"/>
  <c r="H1003" i="1"/>
  <c r="G1003" i="1"/>
  <c r="H1006" i="1"/>
  <c r="G1006" i="1"/>
  <c r="H1011" i="1"/>
  <c r="G1011" i="1"/>
  <c r="H1014" i="1"/>
  <c r="G1014" i="1"/>
  <c r="H1019" i="1"/>
  <c r="G1019" i="1"/>
  <c r="H1022" i="1"/>
  <c r="G1022" i="1"/>
  <c r="H1066" i="1"/>
  <c r="G1098" i="1"/>
  <c r="H1098" i="1"/>
  <c r="G1101" i="1"/>
  <c r="H1101" i="1"/>
  <c r="G1149" i="1"/>
  <c r="H1149" i="1"/>
  <c r="G1159" i="1"/>
  <c r="H1159" i="1"/>
  <c r="G1164" i="1"/>
  <c r="H1164" i="1"/>
  <c r="H1176" i="1"/>
  <c r="G1176" i="1"/>
  <c r="H1178" i="1"/>
  <c r="G1178" i="1"/>
  <c r="H1180" i="1"/>
  <c r="G1180" i="1"/>
  <c r="H1182" i="1"/>
  <c r="G1182" i="1"/>
  <c r="G1186" i="1"/>
  <c r="H1186" i="1"/>
  <c r="G1189" i="1"/>
  <c r="H1189" i="1"/>
  <c r="G1194" i="1"/>
  <c r="H1194" i="1"/>
  <c r="G1197" i="1"/>
  <c r="H1197" i="1"/>
  <c r="G1224" i="1"/>
  <c r="H1224" i="1"/>
  <c r="H1413" i="1"/>
  <c r="G1413" i="1"/>
  <c r="H1418" i="1"/>
  <c r="G1418" i="1"/>
  <c r="H1421" i="1"/>
  <c r="G1421" i="1"/>
  <c r="H1426" i="1"/>
  <c r="G1426" i="1"/>
  <c r="H1429" i="1"/>
  <c r="G1429" i="1"/>
  <c r="H1434" i="1"/>
  <c r="G1434" i="1"/>
  <c r="G1437" i="1"/>
  <c r="H1440" i="1"/>
  <c r="G1440" i="1"/>
  <c r="H1448" i="1"/>
  <c r="G1457" i="1"/>
  <c r="H1457" i="1"/>
  <c r="I1471" i="1"/>
  <c r="H1491" i="1"/>
  <c r="G1491" i="1"/>
  <c r="H1530" i="1"/>
  <c r="G1530" i="1"/>
  <c r="G1547" i="1"/>
  <c r="H1554" i="1"/>
  <c r="G1554" i="1"/>
  <c r="G1565" i="1"/>
  <c r="H1565" i="1"/>
  <c r="H1569" i="1"/>
  <c r="G1573" i="1"/>
  <c r="H1573" i="1"/>
  <c r="D148" i="1"/>
  <c r="E252" i="4"/>
  <c r="D248" i="1" s="1"/>
  <c r="D249" i="1"/>
  <c r="H249" i="1" s="1"/>
  <c r="F264" i="4"/>
  <c r="D263" i="4"/>
  <c r="D351" i="4"/>
  <c r="F356" i="4"/>
  <c r="C351" i="1"/>
  <c r="F70" i="5"/>
  <c r="D69" i="5"/>
  <c r="C1048" i="1"/>
  <c r="H1068" i="1"/>
  <c r="G1068" i="1"/>
  <c r="H1073" i="1"/>
  <c r="G1073" i="1"/>
  <c r="H1076" i="1"/>
  <c r="G1076" i="1"/>
  <c r="H1081" i="1"/>
  <c r="G1081" i="1"/>
  <c r="H1084" i="1"/>
  <c r="G1084" i="1"/>
  <c r="G1105" i="1"/>
  <c r="H1105" i="1"/>
  <c r="G1110" i="1"/>
  <c r="H1110" i="1"/>
  <c r="H1117" i="1"/>
  <c r="G1117" i="1"/>
  <c r="H1120" i="1"/>
  <c r="G1120" i="1"/>
  <c r="H1156" i="1"/>
  <c r="G1156" i="1"/>
  <c r="H1204" i="1"/>
  <c r="G1204" i="1"/>
  <c r="H1209" i="1"/>
  <c r="G1209" i="1"/>
  <c r="H1231" i="1"/>
  <c r="G1231" i="1"/>
  <c r="H1234" i="1"/>
  <c r="G1234" i="1"/>
  <c r="H1302" i="1"/>
  <c r="G1302" i="1"/>
  <c r="H1307" i="1"/>
  <c r="G1307" i="1"/>
  <c r="H1310" i="1"/>
  <c r="G1310" i="1"/>
  <c r="H1315" i="1"/>
  <c r="G1315" i="1"/>
  <c r="H1318" i="1"/>
  <c r="G1318" i="1"/>
  <c r="H1323" i="1"/>
  <c r="G1323" i="1"/>
  <c r="H1326" i="1"/>
  <c r="G1326" i="1"/>
  <c r="H1386" i="1"/>
  <c r="G1386" i="1"/>
  <c r="H1391" i="1"/>
  <c r="G1391" i="1"/>
  <c r="H1394" i="1"/>
  <c r="G1394" i="1"/>
  <c r="H1399" i="1"/>
  <c r="G1399" i="1"/>
  <c r="G1411" i="1"/>
  <c r="H1411" i="1"/>
  <c r="J1439" i="1"/>
  <c r="G1439" i="1"/>
  <c r="H1439" i="1"/>
  <c r="J1446" i="1"/>
  <c r="H1446" i="1"/>
  <c r="I1446" i="1" s="1"/>
  <c r="J1450" i="1"/>
  <c r="H1450" i="1"/>
  <c r="G1450" i="1"/>
  <c r="I1450" i="1" s="1"/>
  <c r="G1452" i="1"/>
  <c r="I1452" i="1" s="1"/>
  <c r="J1452" i="1"/>
  <c r="H1452" i="1"/>
  <c r="I1467" i="1"/>
  <c r="G1489" i="1"/>
  <c r="H1489" i="1"/>
  <c r="H1515" i="1"/>
  <c r="G1515" i="1"/>
  <c r="G1545" i="1"/>
  <c r="H1545" i="1"/>
  <c r="H1555" i="1"/>
  <c r="G1555" i="1"/>
  <c r="H1566" i="1"/>
  <c r="G1566" i="1"/>
  <c r="F139" i="4"/>
  <c r="E344" i="4"/>
  <c r="D339" i="1" s="1"/>
  <c r="G339" i="1" s="1"/>
  <c r="D340" i="1"/>
  <c r="H340" i="1" s="1"/>
  <c r="F348" i="4"/>
  <c r="C343" i="1"/>
  <c r="F388" i="4"/>
  <c r="C383" i="1"/>
  <c r="D363" i="4"/>
  <c r="E396" i="4"/>
  <c r="D391" i="1" s="1"/>
  <c r="G391" i="1" s="1"/>
  <c r="D392" i="1"/>
  <c r="G392" i="1" s="1"/>
  <c r="F400" i="4"/>
  <c r="C395" i="1"/>
  <c r="D460" i="1"/>
  <c r="G460" i="1" s="1"/>
  <c r="G166" i="9"/>
  <c r="E166" i="9" s="1"/>
  <c r="B166" i="9" s="1"/>
  <c r="F469" i="4"/>
  <c r="C463" i="1"/>
  <c r="F481" i="4"/>
  <c r="C475" i="1"/>
  <c r="F594" i="4"/>
  <c r="D593" i="4"/>
  <c r="D1168" i="1"/>
  <c r="E190" i="5"/>
  <c r="F198" i="5"/>
  <c r="D190" i="5"/>
  <c r="C1175" i="1"/>
  <c r="F455" i="4"/>
  <c r="D421" i="4"/>
  <c r="F530" i="4"/>
  <c r="D529" i="4"/>
  <c r="D1097" i="1"/>
  <c r="E118" i="5"/>
  <c r="D1096" i="1" s="1"/>
  <c r="F207" i="5"/>
  <c r="D206" i="5"/>
  <c r="H25" i="3"/>
  <c r="F54" i="6"/>
  <c r="C1348" i="1"/>
  <c r="F61" i="6"/>
  <c r="C1355" i="1"/>
  <c r="D1409" i="1"/>
  <c r="H1409" i="1" s="1"/>
  <c r="E114" i="6"/>
  <c r="H1112" i="1"/>
  <c r="C1184" i="1"/>
  <c r="C1329" i="1"/>
  <c r="J1443" i="1"/>
  <c r="G1443" i="1"/>
  <c r="I1443" i="1" s="1"/>
  <c r="J1444" i="1"/>
  <c r="I1459" i="1"/>
  <c r="G1466" i="1"/>
  <c r="I1466" i="1" s="1"/>
  <c r="H1466" i="1"/>
  <c r="I1472" i="1"/>
  <c r="J1474" i="1"/>
  <c r="H1538" i="1"/>
  <c r="G1538" i="1"/>
  <c r="G1549" i="1"/>
  <c r="H1549" i="1"/>
  <c r="H1570" i="1"/>
  <c r="G1570" i="1"/>
  <c r="H1574" i="1"/>
  <c r="G1574" i="1"/>
  <c r="H1578" i="1"/>
  <c r="G1578" i="1"/>
  <c r="F37" i="4"/>
  <c r="D7" i="4"/>
  <c r="E50" i="4"/>
  <c r="D46" i="1" s="1"/>
  <c r="G46" i="1" s="1"/>
  <c r="E82" i="4"/>
  <c r="D78" i="1" s="1"/>
  <c r="G78" i="1" s="1"/>
  <c r="F134" i="4"/>
  <c r="G186" i="9"/>
  <c r="E186" i="9" s="1"/>
  <c r="B186" i="9" s="1"/>
  <c r="D133" i="4"/>
  <c r="F369" i="4"/>
  <c r="F460" i="4"/>
  <c r="D459" i="4"/>
  <c r="E472" i="4"/>
  <c r="D466" i="1" s="1"/>
  <c r="H466" i="1" s="1"/>
  <c r="E484" i="4"/>
  <c r="D478" i="1" s="1"/>
  <c r="H478" i="1" s="1"/>
  <c r="E529" i="4"/>
  <c r="D580" i="4"/>
  <c r="B174" i="9"/>
  <c r="F8" i="5"/>
  <c r="D7" i="5"/>
  <c r="F134" i="5"/>
  <c r="F146" i="5"/>
  <c r="C1124" i="1"/>
  <c r="H310" i="9"/>
  <c r="D1183" i="1"/>
  <c r="D1227" i="1"/>
  <c r="H1227" i="1" s="1"/>
  <c r="F250" i="5"/>
  <c r="F115" i="6"/>
  <c r="G190" i="9"/>
  <c r="E190" i="9" s="1"/>
  <c r="B190" i="9" s="1"/>
  <c r="G171" i="9"/>
  <c r="E171" i="9" s="1"/>
  <c r="B171" i="9" s="1"/>
  <c r="H319" i="1"/>
  <c r="H323" i="1"/>
  <c r="H327" i="1"/>
  <c r="H331" i="1"/>
  <c r="H335" i="1"/>
  <c r="H339" i="1"/>
  <c r="H347" i="1"/>
  <c r="H355" i="1"/>
  <c r="H359" i="1"/>
  <c r="H363" i="1"/>
  <c r="H367" i="1"/>
  <c r="H371" i="1"/>
  <c r="H375" i="1"/>
  <c r="H379" i="1"/>
  <c r="H387" i="1"/>
  <c r="H391" i="1"/>
  <c r="H399" i="1"/>
  <c r="H411" i="1"/>
  <c r="H419" i="1"/>
  <c r="H423" i="1"/>
  <c r="H427" i="1"/>
  <c r="H431" i="1"/>
  <c r="H435" i="1"/>
  <c r="H439" i="1"/>
  <c r="H443" i="1"/>
  <c r="H447" i="1"/>
  <c r="H451" i="1"/>
  <c r="H455" i="1"/>
  <c r="H459" i="1"/>
  <c r="H467" i="1"/>
  <c r="H471" i="1"/>
  <c r="H479" i="1"/>
  <c r="H483" i="1"/>
  <c r="H487" i="1"/>
  <c r="H491" i="1"/>
  <c r="H495" i="1"/>
  <c r="H499" i="1"/>
  <c r="H503" i="1"/>
  <c r="H507" i="1"/>
  <c r="H511" i="1"/>
  <c r="H515" i="1"/>
  <c r="H519" i="1"/>
  <c r="H527" i="1"/>
  <c r="H531" i="1"/>
  <c r="H535" i="1"/>
  <c r="H539" i="1"/>
  <c r="H543" i="1"/>
  <c r="H547" i="1"/>
  <c r="H551" i="1"/>
  <c r="H555" i="1"/>
  <c r="H559" i="1"/>
  <c r="G606" i="1"/>
  <c r="H623" i="1"/>
  <c r="G1112" i="1"/>
  <c r="G1409" i="1"/>
  <c r="C1412" i="1"/>
  <c r="G1447" i="1"/>
  <c r="I1447" i="1" s="1"/>
  <c r="J1449" i="1"/>
  <c r="G1454" i="1"/>
  <c r="H1454" i="1"/>
  <c r="H1456" i="1"/>
  <c r="I1456" i="1" s="1"/>
  <c r="I1460" i="1"/>
  <c r="I1463" i="1"/>
  <c r="I1473" i="1"/>
  <c r="G1479" i="1"/>
  <c r="I1479" i="1" s="1"/>
  <c r="H1479" i="1"/>
  <c r="G1483" i="1"/>
  <c r="G1502" i="1"/>
  <c r="H1505" i="1"/>
  <c r="G1507" i="1"/>
  <c r="G1525" i="1"/>
  <c r="H1525" i="1"/>
  <c r="H1527" i="1"/>
  <c r="G1542" i="1"/>
  <c r="H1546" i="1"/>
  <c r="G1546" i="1"/>
  <c r="H1553" i="1"/>
  <c r="G1557" i="1"/>
  <c r="H1557" i="1"/>
  <c r="H1559" i="1"/>
  <c r="F177" i="4"/>
  <c r="F259" i="4"/>
  <c r="D299" i="4"/>
  <c r="E311" i="4"/>
  <c r="D306" i="1" s="1"/>
  <c r="H306" i="1" s="1"/>
  <c r="F402" i="4"/>
  <c r="D643" i="4"/>
  <c r="F416" i="4"/>
  <c r="F417" i="4"/>
  <c r="E459" i="4"/>
  <c r="D453" i="1" s="1"/>
  <c r="H166" i="9"/>
  <c r="F590" i="4"/>
  <c r="C584" i="1"/>
  <c r="F629" i="4"/>
  <c r="D625" i="4"/>
  <c r="D644" i="4"/>
  <c r="D1023" i="1"/>
  <c r="G1023" i="1" s="1"/>
  <c r="E12" i="5"/>
  <c r="D990" i="1" s="1"/>
  <c r="D177" i="5"/>
  <c r="F180" i="5"/>
  <c r="F6" i="6"/>
  <c r="D5" i="6"/>
  <c r="E89" i="6"/>
  <c r="D1383" i="1" s="1"/>
  <c r="H1383" i="1" s="1"/>
  <c r="D1384" i="1"/>
  <c r="G1384" i="1" s="1"/>
  <c r="D114" i="6"/>
  <c r="E5" i="7"/>
  <c r="D1437" i="1"/>
  <c r="H1437" i="1" s="1"/>
  <c r="D6" i="8"/>
  <c r="C1493" i="1"/>
  <c r="G275" i="9"/>
  <c r="E275" i="9" s="1"/>
  <c r="B275" i="9" s="1"/>
  <c r="H165" i="9"/>
  <c r="G164" i="9"/>
  <c r="E164" i="9" s="1"/>
  <c r="B164" i="9" s="1"/>
  <c r="G182" i="9"/>
  <c r="E182" i="9" s="1"/>
  <c r="B182" i="9" s="1"/>
  <c r="G170" i="9"/>
  <c r="E170" i="9" s="1"/>
  <c r="B170" i="9" s="1"/>
  <c r="G165" i="9"/>
  <c r="E165" i="9" s="1"/>
  <c r="B165" i="9" s="1"/>
  <c r="G161" i="9"/>
  <c r="E161" i="9" s="1"/>
  <c r="B161" i="9" s="1"/>
  <c r="E145" i="9"/>
  <c r="B145" i="9" s="1"/>
  <c r="B148" i="9"/>
  <c r="B151" i="9"/>
  <c r="G162" i="9"/>
  <c r="E162" i="9" s="1"/>
  <c r="B162" i="9" s="1"/>
  <c r="G175" i="9"/>
  <c r="E175" i="9" s="1"/>
  <c r="B175" i="9" s="1"/>
  <c r="G1464" i="1"/>
  <c r="I1464" i="1" s="1"/>
  <c r="J1464" i="1"/>
  <c r="G1468" i="1"/>
  <c r="I1468" i="1" s="1"/>
  <c r="J1468" i="1"/>
  <c r="G1477" i="1"/>
  <c r="I1477" i="1" s="1"/>
  <c r="J1477" i="1"/>
  <c r="F59" i="4"/>
  <c r="E106" i="4"/>
  <c r="D102" i="1" s="1"/>
  <c r="G21" i="9"/>
  <c r="D196" i="4"/>
  <c r="F216" i="4"/>
  <c r="D215" i="4"/>
  <c r="E263" i="4"/>
  <c r="D259" i="1" s="1"/>
  <c r="E363" i="4"/>
  <c r="D358" i="1" s="1"/>
  <c r="E643" i="4"/>
  <c r="D637" i="1" s="1"/>
  <c r="F555" i="4"/>
  <c r="E593" i="4"/>
  <c r="D587" i="1" s="1"/>
  <c r="F45" i="5"/>
  <c r="F87" i="5"/>
  <c r="E258" i="5"/>
  <c r="D1235" i="1" s="1"/>
  <c r="H1235" i="1" s="1"/>
  <c r="D1236" i="1"/>
  <c r="E5" i="6"/>
  <c r="D1300" i="1"/>
  <c r="G1300" i="1" s="1"/>
  <c r="D1360" i="1"/>
  <c r="E35" i="6"/>
  <c r="D1401" i="1"/>
  <c r="H1401" i="1" s="1"/>
  <c r="F107" i="6"/>
  <c r="H31" i="3"/>
  <c r="C1469" i="1"/>
  <c r="H32" i="3"/>
  <c r="C1475" i="1"/>
  <c r="H21" i="9"/>
  <c r="B24" i="9"/>
  <c r="B28" i="9"/>
  <c r="B36" i="9"/>
  <c r="B40" i="9"/>
  <c r="B44" i="9"/>
  <c r="B48" i="9"/>
  <c r="B52" i="9"/>
  <c r="B56" i="9"/>
  <c r="B64" i="9"/>
  <c r="B68" i="9"/>
  <c r="B72" i="9"/>
  <c r="B76" i="9"/>
  <c r="B80" i="9"/>
  <c r="B84" i="9"/>
  <c r="B100" i="9"/>
  <c r="B116" i="9"/>
  <c r="B132" i="9"/>
  <c r="B234" i="9"/>
  <c r="B23" i="9"/>
  <c r="B31" i="9"/>
  <c r="B35" i="9"/>
  <c r="B39" i="9"/>
  <c r="B43" i="9"/>
  <c r="B47" i="9"/>
  <c r="B51" i="9"/>
  <c r="B55" i="9"/>
  <c r="B63" i="9"/>
  <c r="B67" i="9"/>
  <c r="B71" i="9"/>
  <c r="B75" i="9"/>
  <c r="B79" i="9"/>
  <c r="B83" i="9"/>
  <c r="B99" i="9"/>
  <c r="B115" i="9"/>
  <c r="B131" i="9"/>
  <c r="F234" i="5"/>
  <c r="E237" i="5"/>
  <c r="F246" i="5"/>
  <c r="D245" i="5"/>
  <c r="F259" i="5"/>
  <c r="D5" i="7"/>
  <c r="D49" i="8"/>
  <c r="E22" i="9"/>
  <c r="B22" i="9" s="1"/>
  <c r="E26" i="9"/>
  <c r="B26" i="9" s="1"/>
  <c r="E30" i="9"/>
  <c r="B30" i="9" s="1"/>
  <c r="E34" i="9"/>
  <c r="B34" i="9" s="1"/>
  <c r="E38" i="9"/>
  <c r="B38" i="9" s="1"/>
  <c r="E42" i="9"/>
  <c r="B42" i="9" s="1"/>
  <c r="E46" i="9"/>
  <c r="B46" i="9" s="1"/>
  <c r="E50" i="9"/>
  <c r="B50" i="9" s="1"/>
  <c r="E54" i="9"/>
  <c r="B54" i="9" s="1"/>
  <c r="E58" i="9"/>
  <c r="B58" i="9" s="1"/>
  <c r="E62" i="9"/>
  <c r="B62" i="9" s="1"/>
  <c r="E66" i="9"/>
  <c r="B66" i="9" s="1"/>
  <c r="E70" i="9"/>
  <c r="B70" i="9" s="1"/>
  <c r="E74" i="9"/>
  <c r="B74" i="9" s="1"/>
  <c r="E78" i="9"/>
  <c r="B78" i="9" s="1"/>
  <c r="E82" i="9"/>
  <c r="B82" i="9" s="1"/>
  <c r="B98" i="9"/>
  <c r="B114" i="9"/>
  <c r="B130" i="9"/>
  <c r="E146" i="9"/>
  <c r="B146" i="9" s="1"/>
  <c r="E153" i="9"/>
  <c r="B153" i="9" s="1"/>
  <c r="B156" i="9"/>
  <c r="B159" i="9"/>
  <c r="F277" i="9"/>
  <c r="B306" i="9"/>
  <c r="E150" i="9"/>
  <c r="B150" i="9" s="1"/>
  <c r="E158" i="9"/>
  <c r="B158" i="9" s="1"/>
  <c r="G169" i="9"/>
  <c r="E169" i="9" s="1"/>
  <c r="B169" i="9" s="1"/>
  <c r="G173" i="9"/>
  <c r="E173" i="9" s="1"/>
  <c r="B173" i="9" s="1"/>
  <c r="G177" i="9"/>
  <c r="E177" i="9" s="1"/>
  <c r="B177" i="9" s="1"/>
  <c r="G181" i="9"/>
  <c r="E181" i="9" s="1"/>
  <c r="B181" i="9" s="1"/>
  <c r="G185" i="9"/>
  <c r="E185" i="9" s="1"/>
  <c r="B185" i="9" s="1"/>
  <c r="G188" i="9"/>
  <c r="E188" i="9" s="1"/>
  <c r="B188" i="9" s="1"/>
  <c r="B302" i="9"/>
  <c r="M213" i="9"/>
  <c r="L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79" i="9"/>
  <c r="E279" i="9" s="1"/>
  <c r="B279" i="9" s="1"/>
  <c r="G191" i="9"/>
  <c r="E191" i="9" s="1"/>
  <c r="B191" i="9" s="1"/>
  <c r="G189" i="9"/>
  <c r="E189" i="9" s="1"/>
  <c r="B189" i="9" s="1"/>
  <c r="I10" i="9"/>
  <c r="E86" i="9"/>
  <c r="B86" i="9" s="1"/>
  <c r="E94" i="9"/>
  <c r="B94" i="9" s="1"/>
  <c r="E102" i="9"/>
  <c r="B102" i="9" s="1"/>
  <c r="E110" i="9"/>
  <c r="B110" i="9" s="1"/>
  <c r="E118" i="9"/>
  <c r="B118" i="9" s="1"/>
  <c r="E126" i="9"/>
  <c r="B126" i="9" s="1"/>
  <c r="E134" i="9"/>
  <c r="B134" i="9" s="1"/>
  <c r="E142" i="9"/>
  <c r="B142" i="9" s="1"/>
  <c r="G168" i="9"/>
  <c r="E168" i="9" s="1"/>
  <c r="B168" i="9" s="1"/>
  <c r="G172" i="9"/>
  <c r="E172" i="9" s="1"/>
  <c r="B172" i="9" s="1"/>
  <c r="G176" i="9"/>
  <c r="E176" i="9" s="1"/>
  <c r="B176" i="9" s="1"/>
  <c r="G180" i="9"/>
  <c r="E180" i="9" s="1"/>
  <c r="B180" i="9" s="1"/>
  <c r="G184" i="9"/>
  <c r="E184" i="9" s="1"/>
  <c r="B184" i="9" s="1"/>
  <c r="G187" i="9"/>
  <c r="E187" i="9" s="1"/>
  <c r="B187" i="9" s="1"/>
  <c r="B221" i="9"/>
  <c r="B225" i="9"/>
  <c r="B229" i="9"/>
  <c r="B233" i="9"/>
  <c r="B237" i="9"/>
  <c r="B241" i="9"/>
  <c r="B245" i="9"/>
  <c r="B249" i="9"/>
  <c r="B253" i="9"/>
  <c r="B257" i="9"/>
  <c r="B261" i="9"/>
  <c r="B265" i="9"/>
  <c r="B269" i="9"/>
  <c r="B298" i="9"/>
  <c r="B273" i="9"/>
  <c r="E285" i="9"/>
  <c r="B285" i="9" s="1"/>
  <c r="B291" i="9"/>
  <c r="B303" i="9"/>
  <c r="I1439" i="1" l="1"/>
  <c r="G1330" i="1"/>
  <c r="H1330" i="1"/>
  <c r="G1401" i="1"/>
  <c r="F89" i="6"/>
  <c r="G1383" i="1"/>
  <c r="G1227" i="1"/>
  <c r="H1215" i="1"/>
  <c r="F238" i="5"/>
  <c r="G1216" i="1"/>
  <c r="H1216" i="1"/>
  <c r="H1157" i="1"/>
  <c r="H1148" i="1"/>
  <c r="H1023" i="1"/>
  <c r="E7" i="5"/>
  <c r="F7" i="5" s="1"/>
  <c r="F12" i="5"/>
  <c r="F213" i="9"/>
  <c r="B213" i="9" s="1"/>
  <c r="F484" i="4"/>
  <c r="G478" i="1"/>
  <c r="F311" i="4"/>
  <c r="F224" i="4"/>
  <c r="G220" i="1"/>
  <c r="H220" i="1"/>
  <c r="H215" i="1"/>
  <c r="G215" i="1"/>
  <c r="H212" i="1"/>
  <c r="G212" i="1"/>
  <c r="G198" i="1"/>
  <c r="H198" i="1"/>
  <c r="F163" i="4"/>
  <c r="G159" i="1"/>
  <c r="H94" i="1"/>
  <c r="F82" i="4"/>
  <c r="H78" i="1"/>
  <c r="F50" i="4"/>
  <c r="G4" i="1"/>
  <c r="H1423" i="1"/>
  <c r="G1423" i="1"/>
  <c r="F580" i="4"/>
  <c r="C574" i="1"/>
  <c r="F7" i="4"/>
  <c r="D6" i="4"/>
  <c r="C3" i="1"/>
  <c r="D528" i="4"/>
  <c r="C523" i="1"/>
  <c r="F529" i="4"/>
  <c r="H475" i="1"/>
  <c r="G475" i="1"/>
  <c r="H383" i="1"/>
  <c r="G383" i="1"/>
  <c r="D293" i="1"/>
  <c r="F114" i="6"/>
  <c r="H27" i="3"/>
  <c r="C1408" i="1"/>
  <c r="G307" i="9"/>
  <c r="C1154" i="1"/>
  <c r="D176" i="5"/>
  <c r="F177" i="5"/>
  <c r="C637" i="1"/>
  <c r="F643" i="4"/>
  <c r="H20" i="3"/>
  <c r="C985" i="1"/>
  <c r="C587" i="1"/>
  <c r="F593" i="4"/>
  <c r="I1457" i="1"/>
  <c r="F252" i="4"/>
  <c r="C248" i="1"/>
  <c r="F245" i="5"/>
  <c r="C1222" i="1"/>
  <c r="G1360" i="1"/>
  <c r="H1360" i="1"/>
  <c r="D1436" i="1"/>
  <c r="I29" i="3"/>
  <c r="F644" i="4"/>
  <c r="C638" i="1"/>
  <c r="H1412" i="1"/>
  <c r="G1412" i="1"/>
  <c r="F459" i="4"/>
  <c r="C453" i="1"/>
  <c r="H351" i="1"/>
  <c r="G351" i="1"/>
  <c r="G1235" i="1"/>
  <c r="F118" i="5"/>
  <c r="C1096" i="1"/>
  <c r="H307" i="9"/>
  <c r="D1154" i="1"/>
  <c r="E176" i="5"/>
  <c r="G340" i="1"/>
  <c r="B192" i="9"/>
  <c r="F215" i="4"/>
  <c r="C211" i="1"/>
  <c r="G1493" i="1"/>
  <c r="H1493" i="1"/>
  <c r="E528" i="4"/>
  <c r="D523" i="1"/>
  <c r="G315" i="9"/>
  <c r="E315" i="9" s="1"/>
  <c r="H29" i="3"/>
  <c r="C1436" i="1"/>
  <c r="D1214" i="1"/>
  <c r="I23" i="3"/>
  <c r="D1299" i="1"/>
  <c r="E141" i="6"/>
  <c r="I24" i="3"/>
  <c r="D42" i="8"/>
  <c r="C1481" i="1"/>
  <c r="D237" i="5"/>
  <c r="H1124" i="1"/>
  <c r="G1124" i="1"/>
  <c r="H1355" i="1"/>
  <c r="G1355" i="1"/>
  <c r="F421" i="4"/>
  <c r="D420" i="4"/>
  <c r="C415" i="1"/>
  <c r="H463" i="1"/>
  <c r="G463" i="1"/>
  <c r="E420" i="4"/>
  <c r="H343" i="1"/>
  <c r="G343" i="1"/>
  <c r="D68" i="5"/>
  <c r="F69" i="5"/>
  <c r="C1047" i="1"/>
  <c r="D350" i="4"/>
  <c r="F351" i="4"/>
  <c r="C346" i="1"/>
  <c r="E151" i="4"/>
  <c r="H1384" i="1"/>
  <c r="D1065" i="1"/>
  <c r="E68" i="5"/>
  <c r="F567" i="4"/>
  <c r="C561" i="1"/>
  <c r="H460" i="1"/>
  <c r="G466" i="1"/>
  <c r="G581" i="1"/>
  <c r="E350" i="4"/>
  <c r="I1455" i="1"/>
  <c r="H46" i="1"/>
  <c r="G108" i="1"/>
  <c r="E21" i="9"/>
  <c r="D141" i="6"/>
  <c r="F5" i="6"/>
  <c r="H24" i="3"/>
  <c r="C1299" i="1"/>
  <c r="F299" i="4"/>
  <c r="D298" i="4"/>
  <c r="C294" i="1"/>
  <c r="D1408" i="1"/>
  <c r="I27" i="3"/>
  <c r="H1348" i="1"/>
  <c r="G1348" i="1"/>
  <c r="G310" i="9"/>
  <c r="E310" i="9" s="1"/>
  <c r="B310" i="9" s="1"/>
  <c r="F206" i="5"/>
  <c r="C1183" i="1"/>
  <c r="H1175" i="1"/>
  <c r="G1175" i="1"/>
  <c r="H1168" i="1"/>
  <c r="G1168" i="1"/>
  <c r="H990" i="1"/>
  <c r="G990" i="1"/>
  <c r="G1041" i="1"/>
  <c r="H1041" i="1"/>
  <c r="H579" i="1"/>
  <c r="G579" i="1"/>
  <c r="C1524" i="1"/>
  <c r="D43" i="8"/>
  <c r="H1475" i="1"/>
  <c r="G1475" i="1"/>
  <c r="G102" i="1"/>
  <c r="H102" i="1"/>
  <c r="F625" i="4"/>
  <c r="C619" i="1"/>
  <c r="G309" i="9"/>
  <c r="F190" i="5"/>
  <c r="C1167" i="1"/>
  <c r="H1048" i="1"/>
  <c r="G1048" i="1"/>
  <c r="G148" i="1"/>
  <c r="H148" i="1"/>
  <c r="G1104" i="1"/>
  <c r="H1104" i="1"/>
  <c r="F106" i="4"/>
  <c r="H1469" i="1"/>
  <c r="G1469" i="1"/>
  <c r="D1329" i="1"/>
  <c r="H1329" i="1" s="1"/>
  <c r="I25" i="3"/>
  <c r="H1236" i="1"/>
  <c r="G1236" i="1"/>
  <c r="D985" i="1"/>
  <c r="I20" i="3"/>
  <c r="F196" i="4"/>
  <c r="C192" i="1"/>
  <c r="H584" i="1"/>
  <c r="G584" i="1"/>
  <c r="F133" i="4"/>
  <c r="C129" i="1"/>
  <c r="G1184" i="1"/>
  <c r="H1184" i="1"/>
  <c r="F35" i="6"/>
  <c r="H309" i="9"/>
  <c r="D1167" i="1"/>
  <c r="H395" i="1"/>
  <c r="G395" i="1"/>
  <c r="F363" i="4"/>
  <c r="C358" i="1"/>
  <c r="F263" i="4"/>
  <c r="C259" i="1"/>
  <c r="D151" i="4"/>
  <c r="I1440" i="1"/>
  <c r="H1300" i="1"/>
  <c r="G1097" i="1"/>
  <c r="H1097" i="1"/>
  <c r="G1034" i="1"/>
  <c r="H1034" i="1"/>
  <c r="G565" i="1"/>
  <c r="H565" i="1"/>
  <c r="E6" i="4"/>
  <c r="H392" i="1"/>
  <c r="I1451" i="1"/>
  <c r="G306" i="1"/>
  <c r="G249" i="1"/>
  <c r="G1329" i="1" l="1"/>
  <c r="E6" i="5"/>
  <c r="H1167" i="1"/>
  <c r="G1167" i="1"/>
  <c r="H9" i="3"/>
  <c r="G1299" i="1"/>
  <c r="H1299" i="1"/>
  <c r="B21" i="9"/>
  <c r="G1065" i="1"/>
  <c r="H1065" i="1"/>
  <c r="D1435" i="1"/>
  <c r="I28" i="3"/>
  <c r="H1436" i="1"/>
  <c r="G1436" i="1"/>
  <c r="E636" i="4"/>
  <c r="D630" i="1" s="1"/>
  <c r="D522" i="1"/>
  <c r="E412" i="4"/>
  <c r="D2" i="1"/>
  <c r="I16" i="3"/>
  <c r="C1518" i="1"/>
  <c r="I35" i="3"/>
  <c r="G1183" i="1"/>
  <c r="H1183" i="1"/>
  <c r="D407" i="4"/>
  <c r="F298" i="4"/>
  <c r="C293" i="1"/>
  <c r="E408" i="4"/>
  <c r="D403" i="1" s="1"/>
  <c r="D345" i="1"/>
  <c r="H561" i="1"/>
  <c r="G561" i="1"/>
  <c r="D408" i="4"/>
  <c r="F350" i="4"/>
  <c r="C345" i="1"/>
  <c r="K1450" i="9"/>
  <c r="G313" i="9"/>
  <c r="E313" i="9" s="1"/>
  <c r="B313" i="9" s="1"/>
  <c r="I34" i="3"/>
  <c r="C1517" i="1"/>
  <c r="G1222" i="1"/>
  <c r="H1222" i="1"/>
  <c r="H637" i="1"/>
  <c r="G637" i="1"/>
  <c r="E307" i="9"/>
  <c r="B307" i="9" s="1"/>
  <c r="E407" i="4"/>
  <c r="D402" i="1" s="1"/>
  <c r="D636" i="4"/>
  <c r="F528" i="4"/>
  <c r="C522" i="1"/>
  <c r="G574" i="1"/>
  <c r="H574" i="1"/>
  <c r="H17" i="3"/>
  <c r="D289" i="4"/>
  <c r="F151" i="4"/>
  <c r="C147" i="1"/>
  <c r="H129" i="1"/>
  <c r="G129" i="1"/>
  <c r="G192" i="1"/>
  <c r="H192" i="1"/>
  <c r="E309" i="9"/>
  <c r="B309" i="9" s="1"/>
  <c r="H1524" i="1"/>
  <c r="G1524" i="1"/>
  <c r="E289" i="4"/>
  <c r="E290" i="4" s="1"/>
  <c r="D286" i="1" s="1"/>
  <c r="D147" i="1"/>
  <c r="I17" i="3"/>
  <c r="G1047" i="1"/>
  <c r="H1047" i="1"/>
  <c r="H415" i="1"/>
  <c r="G415" i="1"/>
  <c r="G312" i="9"/>
  <c r="E312" i="9" s="1"/>
  <c r="B315" i="9"/>
  <c r="E314" i="9"/>
  <c r="I10" i="3" s="1"/>
  <c r="H1096" i="1"/>
  <c r="G1096" i="1"/>
  <c r="H1408" i="1"/>
  <c r="G1408" i="1"/>
  <c r="H3" i="1"/>
  <c r="G3" i="1"/>
  <c r="H294" i="1"/>
  <c r="G294" i="1"/>
  <c r="H21" i="3"/>
  <c r="F68" i="5"/>
  <c r="C1046" i="1"/>
  <c r="G1481" i="1"/>
  <c r="H1481" i="1"/>
  <c r="G985" i="1"/>
  <c r="H985" i="1"/>
  <c r="H1154" i="1"/>
  <c r="G1154" i="1"/>
  <c r="H523" i="1"/>
  <c r="G523" i="1"/>
  <c r="H358" i="1"/>
  <c r="G358" i="1"/>
  <c r="H259" i="1"/>
  <c r="G259" i="1"/>
  <c r="H619" i="1"/>
  <c r="G619" i="1"/>
  <c r="G317" i="9"/>
  <c r="E317" i="9" s="1"/>
  <c r="H28" i="3"/>
  <c r="F141" i="6"/>
  <c r="C1435" i="1"/>
  <c r="D1046" i="1"/>
  <c r="I21" i="3"/>
  <c r="H346" i="1"/>
  <c r="G346" i="1"/>
  <c r="E635" i="4"/>
  <c r="D629" i="1" s="1"/>
  <c r="D414" i="1"/>
  <c r="F420" i="4"/>
  <c r="D635" i="4"/>
  <c r="C414" i="1"/>
  <c r="H23" i="3"/>
  <c r="C1214" i="1"/>
  <c r="F237" i="5"/>
  <c r="H211" i="1"/>
  <c r="G211" i="1"/>
  <c r="D1153" i="1"/>
  <c r="E175" i="5"/>
  <c r="D1152" i="1" s="1"/>
  <c r="I22" i="3"/>
  <c r="H19" i="9"/>
  <c r="E19" i="9" s="1"/>
  <c r="B19" i="9" s="1"/>
  <c r="H453" i="1"/>
  <c r="G453" i="1"/>
  <c r="G638" i="1"/>
  <c r="H638" i="1"/>
  <c r="G248" i="1"/>
  <c r="H248" i="1"/>
  <c r="H587" i="1"/>
  <c r="G587" i="1"/>
  <c r="D6" i="5"/>
  <c r="H22" i="3"/>
  <c r="F176" i="5"/>
  <c r="C1153" i="1"/>
  <c r="D175" i="5"/>
  <c r="F6" i="4"/>
  <c r="H16" i="3"/>
  <c r="D412" i="4"/>
  <c r="C2" i="1"/>
  <c r="H278" i="9" l="1"/>
  <c r="D984" i="1"/>
  <c r="D639" i="4"/>
  <c r="F412" i="4"/>
  <c r="C407" i="1"/>
  <c r="G284" i="9"/>
  <c r="E284" i="9" s="1"/>
  <c r="B284" i="9" s="1"/>
  <c r="C984" i="1"/>
  <c r="F6" i="5"/>
  <c r="G278" i="9"/>
  <c r="E278" i="9" s="1"/>
  <c r="G293" i="1"/>
  <c r="H293" i="1"/>
  <c r="G1153" i="1"/>
  <c r="H1153" i="1"/>
  <c r="K3" i="9"/>
  <c r="H2" i="1"/>
  <c r="G2" i="1"/>
  <c r="H414" i="1"/>
  <c r="G414" i="1"/>
  <c r="E316" i="9"/>
  <c r="I9" i="3" s="1"/>
  <c r="B317" i="9"/>
  <c r="H1046" i="1"/>
  <c r="G1046" i="1"/>
  <c r="D285" i="1"/>
  <c r="E291" i="4"/>
  <c r="D287" i="1" s="1"/>
  <c r="E413" i="4"/>
  <c r="G147" i="1"/>
  <c r="H147" i="1"/>
  <c r="F636" i="4"/>
  <c r="C630" i="1"/>
  <c r="F407" i="4"/>
  <c r="C402" i="1"/>
  <c r="H1518" i="1"/>
  <c r="G1518" i="1"/>
  <c r="F175" i="5"/>
  <c r="C1152" i="1"/>
  <c r="H1214" i="1"/>
  <c r="G1214" i="1"/>
  <c r="D413" i="4"/>
  <c r="D291" i="4"/>
  <c r="F289" i="4"/>
  <c r="C285" i="1"/>
  <c r="H522" i="1"/>
  <c r="G522" i="1"/>
  <c r="G1517" i="1"/>
  <c r="H1517" i="1"/>
  <c r="H345" i="1"/>
  <c r="G345" i="1"/>
  <c r="D290" i="4"/>
  <c r="F635" i="4"/>
  <c r="C629" i="1"/>
  <c r="H1435" i="1"/>
  <c r="G1435" i="1"/>
  <c r="H11" i="3"/>
  <c r="E311" i="9"/>
  <c r="B312" i="9"/>
  <c r="C403" i="1"/>
  <c r="F408" i="4"/>
  <c r="E639" i="4"/>
  <c r="D407" i="1"/>
  <c r="D633" i="1" l="1"/>
  <c r="H629" i="1"/>
  <c r="G629" i="1"/>
  <c r="F291" i="4"/>
  <c r="C287" i="1"/>
  <c r="H1152" i="1"/>
  <c r="G1152" i="1"/>
  <c r="E277" i="9"/>
  <c r="B278" i="9"/>
  <c r="H407" i="1"/>
  <c r="G407" i="1"/>
  <c r="D640" i="4"/>
  <c r="F413" i="4"/>
  <c r="D415" i="4"/>
  <c r="C408" i="1"/>
  <c r="H402" i="1"/>
  <c r="G402" i="1"/>
  <c r="H403" i="1"/>
  <c r="G403" i="1"/>
  <c r="H285" i="1"/>
  <c r="G285" i="1"/>
  <c r="H984" i="1"/>
  <c r="G984" i="1"/>
  <c r="H8" i="3"/>
  <c r="D414" i="4"/>
  <c r="N3" i="9"/>
  <c r="I11" i="3"/>
  <c r="H630" i="1"/>
  <c r="G630" i="1"/>
  <c r="E640" i="4"/>
  <c r="E415" i="4"/>
  <c r="D410" i="1" s="1"/>
  <c r="D408" i="1"/>
  <c r="E414" i="4"/>
  <c r="D409" i="1" s="1"/>
  <c r="F290" i="4"/>
  <c r="C286" i="1"/>
  <c r="C633" i="1"/>
  <c r="D641" i="4"/>
  <c r="F639" i="4"/>
  <c r="H286" i="1" l="1"/>
  <c r="G286" i="1"/>
  <c r="D634" i="1"/>
  <c r="E642" i="4"/>
  <c r="C635" i="1"/>
  <c r="F415" i="4"/>
  <c r="C410" i="1"/>
  <c r="G633" i="1"/>
  <c r="H633" i="1"/>
  <c r="F414" i="4"/>
  <c r="C409" i="1"/>
  <c r="G287" i="1"/>
  <c r="H287" i="1"/>
  <c r="E641" i="4"/>
  <c r="M3" i="9"/>
  <c r="I8" i="3"/>
  <c r="D642" i="4"/>
  <c r="F640" i="4"/>
  <c r="C634" i="1"/>
  <c r="H408" i="1"/>
  <c r="G408" i="1"/>
  <c r="D636" i="1" l="1"/>
  <c r="E646" i="4"/>
  <c r="D646" i="4"/>
  <c r="F642" i="4"/>
  <c r="C636" i="1"/>
  <c r="D635" i="1"/>
  <c r="H635" i="1" s="1"/>
  <c r="E645" i="4"/>
  <c r="D645" i="4"/>
  <c r="G634" i="1"/>
  <c r="H634" i="1"/>
  <c r="H409" i="1"/>
  <c r="G409" i="1"/>
  <c r="H410" i="1"/>
  <c r="G410" i="1"/>
  <c r="F641" i="4"/>
  <c r="G276" i="9" l="1"/>
  <c r="E276" i="9" s="1"/>
  <c r="B276" i="9" s="1"/>
  <c r="H18" i="3"/>
  <c r="F645" i="4"/>
  <c r="C639" i="1"/>
  <c r="G635" i="1"/>
  <c r="H19" i="3"/>
  <c r="C640" i="1"/>
  <c r="F646" i="4"/>
  <c r="D640" i="1"/>
  <c r="I19" i="3"/>
  <c r="D639" i="1"/>
  <c r="H7" i="3" s="1"/>
  <c r="I18" i="3"/>
  <c r="G636" i="1"/>
  <c r="H636" i="1"/>
  <c r="H639" i="1" l="1"/>
  <c r="G639" i="1"/>
  <c r="J3" i="9"/>
  <c r="H640" i="1"/>
  <c r="G640" i="1"/>
  <c r="G274" i="9" l="1"/>
  <c r="M272" i="9"/>
  <c r="H274" i="9"/>
  <c r="L272" i="9"/>
  <c r="H18" i="9"/>
  <c r="H17" i="9"/>
  <c r="I11" i="9"/>
  <c r="K9" i="9"/>
  <c r="J6" i="9"/>
  <c r="G18" i="9"/>
  <c r="M15" i="9"/>
  <c r="I12" i="9"/>
  <c r="K10" i="9"/>
  <c r="J7" i="9"/>
  <c r="L15" i="9"/>
  <c r="K5" i="9"/>
  <c r="G16" i="9"/>
  <c r="J11" i="9"/>
  <c r="I7" i="9"/>
  <c r="J10" i="9"/>
  <c r="K6" i="9"/>
  <c r="I17" i="9"/>
  <c r="K13" i="9"/>
  <c r="I8" i="9"/>
  <c r="M16" i="9"/>
  <c r="G17" i="9"/>
  <c r="I9" i="9"/>
  <c r="G15" i="9"/>
  <c r="I6" i="9"/>
  <c r="K12" i="9"/>
  <c r="K7" i="9"/>
  <c r="J17" i="9"/>
  <c r="J9" i="9"/>
  <c r="H15" i="9"/>
  <c r="J5" i="9"/>
  <c r="I5" i="9"/>
  <c r="K11" i="9"/>
  <c r="H16" i="9"/>
  <c r="K8" i="9"/>
  <c r="J13" i="9"/>
  <c r="J8" i="9"/>
  <c r="I13" i="9"/>
  <c r="L16" i="9"/>
  <c r="J12" i="9"/>
  <c r="F15" i="9" l="1"/>
  <c r="E6" i="9"/>
  <c r="B6" i="9" s="1"/>
  <c r="F272" i="9"/>
  <c r="B272" i="9" s="1"/>
  <c r="F16" i="9"/>
  <c r="E18" i="9"/>
  <c r="B18" i="9" s="1"/>
  <c r="E15" i="9"/>
  <c r="E5" i="9"/>
  <c r="B5" i="9" s="1"/>
  <c r="E8" i="9"/>
  <c r="B8" i="9" s="1"/>
  <c r="E10" i="9"/>
  <c r="B10" i="9" s="1"/>
  <c r="F20" i="9"/>
  <c r="E9" i="9"/>
  <c r="B9" i="9" s="1"/>
  <c r="E7" i="9"/>
  <c r="B7" i="9" s="1"/>
  <c r="E11" i="9"/>
  <c r="B11" i="9" s="1"/>
  <c r="E13" i="9"/>
  <c r="B13" i="9" s="1"/>
  <c r="E12" i="9"/>
  <c r="B12" i="9" s="1"/>
  <c r="E17" i="9"/>
  <c r="B17" i="9" s="1"/>
  <c r="E16" i="9"/>
  <c r="E274" i="9"/>
  <c r="F14" i="9" l="1"/>
  <c r="F3" i="9" s="1"/>
  <c r="B15" i="9"/>
  <c r="B16" i="9"/>
  <c r="E4" i="9"/>
  <c r="B274" i="9"/>
  <c r="E20" i="9"/>
  <c r="I7" i="3" s="1"/>
  <c r="E14" i="9"/>
  <c r="E3" i="9" l="1"/>
</calcChain>
</file>

<file path=xl/sharedStrings.xml><?xml version="1.0" encoding="utf-8"?>
<sst xmlns="http://schemas.openxmlformats.org/spreadsheetml/2006/main" count="4369" uniqueCount="3422">
  <si>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</si>
  <si>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</si>
  <si>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</si>
  <si>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</si>
  <si>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</si>
  <si>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</si>
  <si>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</si>
  <si>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</si>
  <si>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</si>
  <si>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</si>
  <si>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</si>
  <si>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</si>
  <si>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</si>
  <si>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</si>
  <si>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</si>
  <si>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</si>
  <si>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</si>
  <si>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</si>
  <si>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</si>
  <si>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</si>
  <si>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</si>
  <si>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</si>
  <si>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</si>
  <si>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</si>
  <si>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</si>
  <si>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</si>
  <si>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</si>
  <si>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</si>
  <si>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</si>
  <si>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</si>
  <si>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</si>
  <si>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</si>
  <si>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</si>
  <si>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</si>
  <si>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</si>
  <si>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22</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</si>
  <si>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</si>
  <si>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</si>
  <si>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</si>
  <si>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</si>
  <si>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</si>
  <si>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</si>
  <si>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</si>
  <si>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</si>
  <si>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</si>
  <si>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</si>
  <si>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</si>
  <si>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</si>
  <si>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</si>
  <si>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32297 - BRODSKO-POSAVSKA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</si>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</sst>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Comma" xfId="1" builtinId="3"/>
    <cellStyle name="Hyperlink 2" xfId="2"/>
    <cellStyle name="Hyperlink 3" xfId="3"/>
    <cellStyle name="Normal" xfId="0" builtinId="0"/>
    <cellStyle name="Normal 2" xfId="4"/>
    <cellStyle name="Normal 3" xfId="5"/>
    <cellStyle name="Normal_Sheet1" xfId="6"/>
    <cellStyle name="Obično_GFI-POD ver. 1.0.5" xfId="7"/>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28512665.639999993</v>
      </c>
      <c r="D2" s="6">
        <f>'PR-RAS'!E6</f>
        <v>33264199.32</v>
      </c>
      <c r="E2" s="6">
        <v>0</v>
      </c>
      <c r="F2" s="6">
        <v>0</v>
      </c>
      <c r="G2" s="7">
        <f t="shared" ref="G2:G264" si="0">(B2/1000)*(C2*1+D2*2)</f>
        <v>95041.064280000006</v>
      </c>
      <c r="H2" s="7">
        <f t="shared" ref="H2:H264" si="1">ABS(C2-ROUND(C2,0))+ABS(D2-ROUND(D2,0))</f>
        <v>0.68000000715255737</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9213265.0499999989</v>
      </c>
      <c r="D3" s="1">
        <f>'PR-RAS'!E7</f>
        <v>11618960.24</v>
      </c>
      <c r="E3" s="1">
        <v>0</v>
      </c>
      <c r="F3" s="1">
        <v>0</v>
      </c>
      <c r="G3" s="2">
        <f t="shared" si="0"/>
        <v>64902.371060000005</v>
      </c>
      <c r="H3" s="2">
        <f t="shared" si="1"/>
        <v>0.28999999910593033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8391562.8499999996</v>
      </c>
      <c r="D4" s="1">
        <f>'PR-RAS'!E8</f>
        <v>10771310.98</v>
      </c>
      <c r="E4" s="1">
        <v>0</v>
      </c>
      <c r="F4" s="1">
        <v>0</v>
      </c>
      <c r="G4" s="2">
        <f t="shared" si="0"/>
        <v>89802.554430000004</v>
      </c>
      <c r="H4" s="2">
        <f t="shared" si="1"/>
        <v>0.16999999992549419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7404143.8799999999</v>
      </c>
      <c r="D5" s="1">
        <f>'PR-RAS'!E9</f>
        <v>9497711.1899999995</v>
      </c>
      <c r="E5" s="1">
        <v>0</v>
      </c>
      <c r="F5" s="1">
        <v>0</v>
      </c>
      <c r="G5" s="2">
        <f t="shared" si="0"/>
        <v>105598.26504</v>
      </c>
      <c r="H5" s="2">
        <f t="shared" si="1"/>
        <v>0.30999999959021807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534510.52</v>
      </c>
      <c r="D6" s="1">
        <f>'PR-RAS'!E10</f>
        <v>657202.99</v>
      </c>
      <c r="E6" s="1">
        <v>0</v>
      </c>
      <c r="F6" s="1">
        <v>0</v>
      </c>
      <c r="G6" s="2">
        <f t="shared" si="0"/>
        <v>9244.5825000000004</v>
      </c>
      <c r="H6" s="2">
        <f t="shared" si="1"/>
        <v>0.48999999999068677</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297495.71000000002</v>
      </c>
      <c r="D7" s="1">
        <f>'PR-RAS'!E11</f>
        <v>344389.86</v>
      </c>
      <c r="E7" s="1">
        <v>0</v>
      </c>
      <c r="F7" s="1">
        <v>0</v>
      </c>
      <c r="G7" s="2">
        <f t="shared" si="0"/>
        <v>5917.6525799999999</v>
      </c>
      <c r="H7" s="2">
        <f t="shared" si="1"/>
        <v>0.42999999999301508</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1034263.39</v>
      </c>
      <c r="D8" s="1">
        <f>'PR-RAS'!E12</f>
        <v>1205232.0900000001</v>
      </c>
      <c r="E8" s="1">
        <v>0</v>
      </c>
      <c r="F8" s="1">
        <v>0</v>
      </c>
      <c r="G8" s="2">
        <f t="shared" si="0"/>
        <v>24113.092990000001</v>
      </c>
      <c r="H8" s="2">
        <f t="shared" si="1"/>
        <v>0.48000000009778887</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415168.51</v>
      </c>
      <c r="D9" s="1">
        <f>'PR-RAS'!E13</f>
        <v>586208.25</v>
      </c>
      <c r="E9" s="1">
        <v>0</v>
      </c>
      <c r="F9" s="1">
        <v>0</v>
      </c>
      <c r="G9" s="2">
        <f t="shared" si="0"/>
        <v>12700.68008</v>
      </c>
      <c r="H9" s="2">
        <f t="shared" si="1"/>
        <v>0.73999999999068677</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11451.75</v>
      </c>
      <c r="D10" s="1">
        <f>'PR-RAS'!E14</f>
        <v>3183.23</v>
      </c>
      <c r="E10" s="1">
        <v>0</v>
      </c>
      <c r="F10" s="1">
        <v>0</v>
      </c>
      <c r="G10" s="2">
        <f t="shared" si="0"/>
        <v>160.36388999999997</v>
      </c>
      <c r="H10" s="2">
        <f t="shared" si="1"/>
        <v>0.48000000000001819</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1305470.9099999999</v>
      </c>
      <c r="D11" s="1">
        <f>'PR-RAS'!E15</f>
        <v>1522616.63</v>
      </c>
      <c r="E11" s="1">
        <v>0</v>
      </c>
      <c r="F11" s="1">
        <v>0</v>
      </c>
      <c r="G11" s="2">
        <f t="shared" si="0"/>
        <v>43507.041700000002</v>
      </c>
      <c r="H11" s="2">
        <f t="shared" si="1"/>
        <v>0.46000000019557774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13851.27</v>
      </c>
      <c r="D19" s="1">
        <f>'PR-RAS'!E23</f>
        <v>6257.91</v>
      </c>
      <c r="E19" s="1">
        <v>0</v>
      </c>
      <c r="F19" s="1">
        <v>0</v>
      </c>
      <c r="G19" s="2">
        <f t="shared" si="0"/>
        <v>474.60761999999994</v>
      </c>
      <c r="H19" s="2">
        <f t="shared" si="1"/>
        <v>0.36000000000058208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13851.27</v>
      </c>
      <c r="D21" s="1">
        <f>'PR-RAS'!E25</f>
        <v>6257.91</v>
      </c>
      <c r="E21" s="1">
        <v>0</v>
      </c>
      <c r="F21" s="1">
        <v>0</v>
      </c>
      <c r="G21" s="2">
        <f t="shared" si="0"/>
        <v>527.34180000000003</v>
      </c>
      <c r="H21" s="2">
        <f t="shared" si="1"/>
        <v>0.36000000000058208</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807850.93</v>
      </c>
      <c r="D25" s="1">
        <f>'PR-RAS'!E29</f>
        <v>841391.35</v>
      </c>
      <c r="E25" s="1">
        <v>0</v>
      </c>
      <c r="F25" s="1">
        <v>0</v>
      </c>
      <c r="G25" s="2">
        <f t="shared" si="0"/>
        <v>59775.207119999999</v>
      </c>
      <c r="H25" s="2">
        <f t="shared" si="1"/>
        <v>0.41999999992549419</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799104.5</v>
      </c>
      <c r="D29" s="1">
        <f>'PR-RAS'!E33</f>
        <v>832937.77</v>
      </c>
      <c r="E29" s="1">
        <v>0</v>
      </c>
      <c r="F29" s="1">
        <v>0</v>
      </c>
      <c r="G29" s="2">
        <f t="shared" si="0"/>
        <v>69019.441120000003</v>
      </c>
      <c r="H29" s="2">
        <f t="shared" si="1"/>
        <v>0.72999999998137355</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8746.43</v>
      </c>
      <c r="D31" s="1">
        <f>'PR-RAS'!E35</f>
        <v>8453.58</v>
      </c>
      <c r="E31" s="1">
        <v>0</v>
      </c>
      <c r="F31" s="1">
        <v>0</v>
      </c>
      <c r="G31" s="2">
        <f t="shared" si="0"/>
        <v>769.60770000000002</v>
      </c>
      <c r="H31" s="2">
        <f t="shared" si="1"/>
        <v>0.8500000000003638</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18716690.780000001</v>
      </c>
      <c r="D46" s="1">
        <f>'PR-RAS'!E50</f>
        <v>21034720.009999998</v>
      </c>
      <c r="E46" s="1">
        <v>0</v>
      </c>
      <c r="F46" s="1">
        <v>0</v>
      </c>
      <c r="G46" s="2">
        <f t="shared" si="0"/>
        <v>2735375.8859999999</v>
      </c>
      <c r="H46" s="2">
        <f t="shared" si="1"/>
        <v>0.22999999672174454</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6141276.6299999999</v>
      </c>
      <c r="D55" s="1">
        <f>'PR-RAS'!E59</f>
        <v>12594864.1</v>
      </c>
      <c r="E55" s="1">
        <v>0</v>
      </c>
      <c r="F55" s="1">
        <v>0</v>
      </c>
      <c r="G55" s="2">
        <f t="shared" si="0"/>
        <v>1691874.26082</v>
      </c>
      <c r="H55" s="2">
        <f t="shared" si="1"/>
        <v>0.46999999973922968</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6125349.8899999997</v>
      </c>
      <c r="D56" s="1">
        <f>'PR-RAS'!E60</f>
        <v>12540101.77</v>
      </c>
      <c r="E56" s="1">
        <v>0</v>
      </c>
      <c r="F56" s="1">
        <v>0</v>
      </c>
      <c r="G56" s="2">
        <f t="shared" si="0"/>
        <v>1716305.4386499999</v>
      </c>
      <c r="H56" s="2">
        <f t="shared" si="1"/>
        <v>0.34000000078231096</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15926.74</v>
      </c>
      <c r="D57" s="1">
        <f>'PR-RAS'!E61</f>
        <v>54762.33</v>
      </c>
      <c r="E57" s="1">
        <v>0</v>
      </c>
      <c r="F57" s="1">
        <v>0</v>
      </c>
      <c r="G57" s="2">
        <f t="shared" si="0"/>
        <v>7025.2784000000011</v>
      </c>
      <c r="H57" s="2">
        <f t="shared" si="1"/>
        <v>0.59000000000196451</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655908.13</v>
      </c>
      <c r="D58" s="1">
        <f>'PR-RAS'!E62</f>
        <v>69033.119999999995</v>
      </c>
      <c r="E58" s="1">
        <v>0</v>
      </c>
      <c r="F58" s="1">
        <v>0</v>
      </c>
      <c r="G58" s="2">
        <f t="shared" si="0"/>
        <v>45256.539089999998</v>
      </c>
      <c r="H58" s="2">
        <f t="shared" si="1"/>
        <v>0.25</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655908.13</v>
      </c>
      <c r="D60" s="1">
        <f>'PR-RAS'!E64</f>
        <v>69033.119999999995</v>
      </c>
      <c r="E60" s="1">
        <v>0</v>
      </c>
      <c r="F60" s="1">
        <v>0</v>
      </c>
      <c r="G60" s="2">
        <f t="shared" si="0"/>
        <v>46844.487829999998</v>
      </c>
      <c r="H60" s="2">
        <f t="shared" si="1"/>
        <v>0.25</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7563399.0800000001</v>
      </c>
      <c r="D61" s="1">
        <f>'PR-RAS'!E65</f>
        <v>6683785.7599999998</v>
      </c>
      <c r="E61" s="1">
        <v>0</v>
      </c>
      <c r="F61" s="1">
        <v>0</v>
      </c>
      <c r="G61" s="2">
        <f t="shared" si="0"/>
        <v>1255858.236</v>
      </c>
      <c r="H61" s="2">
        <f t="shared" si="1"/>
        <v>0.32000000029802322</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5682192.6900000004</v>
      </c>
      <c r="D62" s="1">
        <f>'PR-RAS'!E66</f>
        <v>4951602.8499999996</v>
      </c>
      <c r="E62" s="1">
        <v>0</v>
      </c>
      <c r="F62" s="1">
        <v>0</v>
      </c>
      <c r="G62" s="2">
        <f t="shared" si="0"/>
        <v>950709.30179000006</v>
      </c>
      <c r="H62" s="2">
        <f t="shared" si="1"/>
        <v>0.4599999999627471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1881206.39</v>
      </c>
      <c r="D63" s="1">
        <f>'PR-RAS'!E67</f>
        <v>1732182.91</v>
      </c>
      <c r="E63" s="1">
        <v>0</v>
      </c>
      <c r="F63" s="1">
        <v>0</v>
      </c>
      <c r="G63" s="2">
        <f t="shared" si="0"/>
        <v>331425.47701999999</v>
      </c>
      <c r="H63" s="2">
        <f t="shared" si="1"/>
        <v>0.47999999998137355</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4356106.9400000004</v>
      </c>
      <c r="D70" s="1">
        <f>'PR-RAS'!E74</f>
        <v>1687037.03</v>
      </c>
      <c r="E70" s="1">
        <v>0</v>
      </c>
      <c r="F70" s="1">
        <v>0</v>
      </c>
      <c r="G70" s="2">
        <f t="shared" si="0"/>
        <v>533382.48900000006</v>
      </c>
      <c r="H70" s="2">
        <f t="shared" si="1"/>
        <v>8.9999999618157744E-2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529040.47</v>
      </c>
      <c r="D71" s="1">
        <f>'PR-RAS'!E75</f>
        <v>773831.22</v>
      </c>
      <c r="E71" s="1">
        <v>0</v>
      </c>
      <c r="F71" s="1">
        <v>0</v>
      </c>
      <c r="G71" s="2">
        <f t="shared" si="0"/>
        <v>145369.20370000001</v>
      </c>
      <c r="H71" s="2">
        <f t="shared" si="1"/>
        <v>0.68999999994412065</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3827066.47</v>
      </c>
      <c r="D72" s="1">
        <f>'PR-RAS'!E76</f>
        <v>913205.81</v>
      </c>
      <c r="E72" s="1">
        <v>0</v>
      </c>
      <c r="F72" s="1">
        <v>0</v>
      </c>
      <c r="G72" s="2">
        <f t="shared" si="0"/>
        <v>401396.94438999996</v>
      </c>
      <c r="H72" s="2">
        <f t="shared" si="1"/>
        <v>0.66000000014901161</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319097.52</v>
      </c>
      <c r="D78" s="1">
        <f>'PR-RAS'!E82</f>
        <v>286329.88</v>
      </c>
      <c r="E78" s="1">
        <v>0</v>
      </c>
      <c r="F78" s="1">
        <v>0</v>
      </c>
      <c r="G78" s="2">
        <f t="shared" si="0"/>
        <v>68665.310559999998</v>
      </c>
      <c r="H78" s="2">
        <f t="shared" si="1"/>
        <v>0.59999999997671694</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16046.26</v>
      </c>
      <c r="D79" s="1">
        <f>'PR-RAS'!E83</f>
        <v>12330.87</v>
      </c>
      <c r="E79" s="1">
        <v>0</v>
      </c>
      <c r="F79" s="1">
        <v>0</v>
      </c>
      <c r="G79" s="2">
        <f t="shared" si="0"/>
        <v>3175.2240000000002</v>
      </c>
      <c r="H79" s="2">
        <f t="shared" si="1"/>
        <v>0.38999999999941792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16046.26</v>
      </c>
      <c r="D81" s="1">
        <f>'PR-RAS'!E85</f>
        <v>12330.87</v>
      </c>
      <c r="E81" s="1">
        <v>0</v>
      </c>
      <c r="F81" s="1">
        <v>0</v>
      </c>
      <c r="G81" s="2">
        <f t="shared" si="0"/>
        <v>3256.64</v>
      </c>
      <c r="H81" s="2">
        <f t="shared" si="1"/>
        <v>0.38999999999941792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302979.23</v>
      </c>
      <c r="D87" s="1">
        <f>'PR-RAS'!E91</f>
        <v>273954.44</v>
      </c>
      <c r="E87" s="1">
        <v>0</v>
      </c>
      <c r="F87" s="1">
        <v>0</v>
      </c>
      <c r="G87" s="2">
        <f t="shared" si="0"/>
        <v>73176.377459999989</v>
      </c>
      <c r="H87" s="2">
        <f t="shared" si="1"/>
        <v>0.66999999998370185</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44945.46</v>
      </c>
      <c r="D88" s="1">
        <f>'PR-RAS'!E92</f>
        <v>42761.96</v>
      </c>
      <c r="E88" s="1">
        <v>0</v>
      </c>
      <c r="F88" s="1">
        <v>0</v>
      </c>
      <c r="G88" s="2">
        <f t="shared" si="0"/>
        <v>11350.83606</v>
      </c>
      <c r="H88" s="2">
        <f t="shared" si="1"/>
        <v>0.5</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168430.53</v>
      </c>
      <c r="D89" s="1">
        <f>'PR-RAS'!E93</f>
        <v>154039.98000000001</v>
      </c>
      <c r="E89" s="1">
        <v>0</v>
      </c>
      <c r="F89" s="1">
        <v>0</v>
      </c>
      <c r="G89" s="2">
        <f t="shared" si="0"/>
        <v>41932.923119999999</v>
      </c>
      <c r="H89" s="2">
        <f t="shared" si="1"/>
        <v>0.48999999999068677</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61294.21</v>
      </c>
      <c r="D90" s="1">
        <f>'PR-RAS'!E94</f>
        <v>54729.65</v>
      </c>
      <c r="E90" s="1">
        <v>0</v>
      </c>
      <c r="F90" s="1">
        <v>0</v>
      </c>
      <c r="G90" s="2">
        <f t="shared" si="0"/>
        <v>15197.062390000001</v>
      </c>
      <c r="H90" s="2">
        <f t="shared" si="1"/>
        <v>0.55999999999767169</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28309.03</v>
      </c>
      <c r="D93" s="1">
        <f>'PR-RAS'!E97</f>
        <v>22422.85</v>
      </c>
      <c r="E93" s="1">
        <v>0</v>
      </c>
      <c r="F93" s="1">
        <v>0</v>
      </c>
      <c r="G93" s="2">
        <f t="shared" si="0"/>
        <v>6730.2351599999993</v>
      </c>
      <c r="H93" s="2">
        <f t="shared" si="1"/>
        <v>0.18000000000029104</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72.03</v>
      </c>
      <c r="D94" s="1">
        <f>'PR-RAS'!E98</f>
        <v>44.57</v>
      </c>
      <c r="E94" s="1">
        <v>0</v>
      </c>
      <c r="F94" s="1">
        <v>0</v>
      </c>
      <c r="G94" s="2">
        <f t="shared" si="0"/>
        <v>14.988810000000001</v>
      </c>
      <c r="H94" s="2">
        <f t="shared" si="1"/>
        <v>0.46000000000000085</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72.03</v>
      </c>
      <c r="D100" s="1">
        <f>'PR-RAS'!E104</f>
        <v>44.57</v>
      </c>
      <c r="E100" s="1">
        <v>0</v>
      </c>
      <c r="F100" s="1">
        <v>0</v>
      </c>
      <c r="G100" s="2">
        <f t="shared" si="0"/>
        <v>15.955830000000002</v>
      </c>
      <c r="H100" s="2">
        <f t="shared" si="1"/>
        <v>0.46000000000000085</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196663.24000000002</v>
      </c>
      <c r="D102" s="1">
        <f>'PR-RAS'!E106</f>
        <v>183817.41000000003</v>
      </c>
      <c r="E102" s="1">
        <v>0</v>
      </c>
      <c r="F102" s="1">
        <v>0</v>
      </c>
      <c r="G102" s="2">
        <f t="shared" si="0"/>
        <v>56994.104060000012</v>
      </c>
      <c r="H102" s="2">
        <f t="shared" si="1"/>
        <v>0.65000000005238689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180351.23</v>
      </c>
      <c r="D103" s="1">
        <f>'PR-RAS'!E107</f>
        <v>180041.59000000003</v>
      </c>
      <c r="E103" s="1">
        <v>0</v>
      </c>
      <c r="F103" s="1">
        <v>0</v>
      </c>
      <c r="G103" s="2">
        <f t="shared" si="0"/>
        <v>55124.309820000002</v>
      </c>
      <c r="H103" s="2">
        <f t="shared" si="1"/>
        <v>0.63999999998486601</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125351.38</v>
      </c>
      <c r="D105" s="1">
        <f>'PR-RAS'!E109</f>
        <v>136885.07</v>
      </c>
      <c r="E105" s="1">
        <v>0</v>
      </c>
      <c r="F105" s="1">
        <v>0</v>
      </c>
      <c r="G105" s="2">
        <f t="shared" si="0"/>
        <v>41508.638079999997</v>
      </c>
      <c r="H105" s="2">
        <f t="shared" si="1"/>
        <v>0.45000000001164153</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38182.730000000003</v>
      </c>
      <c r="D106" s="1">
        <f>'PR-RAS'!E110</f>
        <v>12381.1</v>
      </c>
      <c r="E106" s="1">
        <v>0</v>
      </c>
      <c r="F106" s="1">
        <v>0</v>
      </c>
      <c r="G106" s="2">
        <f t="shared" si="0"/>
        <v>6609.2176500000005</v>
      </c>
      <c r="H106" s="2">
        <f t="shared" si="1"/>
        <v>0.36999999999716238</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16817.12</v>
      </c>
      <c r="D107" s="1">
        <f>'PR-RAS'!E111</f>
        <v>30775.42</v>
      </c>
      <c r="E107" s="1">
        <v>0</v>
      </c>
      <c r="F107" s="1">
        <v>0</v>
      </c>
      <c r="G107" s="2">
        <f t="shared" si="0"/>
        <v>8307.0037599999996</v>
      </c>
      <c r="H107" s="2">
        <f t="shared" si="1"/>
        <v>0.53999999999723514</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16312.01</v>
      </c>
      <c r="D108" s="1">
        <f>'PR-RAS'!E112</f>
        <v>3775.82</v>
      </c>
      <c r="E108" s="1">
        <v>0</v>
      </c>
      <c r="F108" s="1">
        <v>0</v>
      </c>
      <c r="G108" s="2">
        <f t="shared" si="0"/>
        <v>2553.4105500000001</v>
      </c>
      <c r="H108" s="2">
        <f t="shared" si="1"/>
        <v>0.19000000000005457</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16312.01</v>
      </c>
      <c r="D113" s="1">
        <f>'PR-RAS'!E117</f>
        <v>3775.82</v>
      </c>
      <c r="E113" s="1">
        <v>0</v>
      </c>
      <c r="F113" s="1">
        <v>0</v>
      </c>
      <c r="G113" s="2">
        <f t="shared" si="0"/>
        <v>2672.7288000000003</v>
      </c>
      <c r="H113" s="2">
        <f t="shared" si="1"/>
        <v>0.19000000000005457</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43624.72</v>
      </c>
      <c r="D120" s="1">
        <f>'PR-RAS'!E124</f>
        <v>118630.59000000001</v>
      </c>
      <c r="E120" s="1">
        <v>0</v>
      </c>
      <c r="F120" s="1">
        <v>0</v>
      </c>
      <c r="G120" s="2">
        <f t="shared" si="0"/>
        <v>33425.422100000003</v>
      </c>
      <c r="H120" s="2">
        <f t="shared" si="1"/>
        <v>0.68999999998777639</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43624.72</v>
      </c>
      <c r="D121" s="1">
        <f>'PR-RAS'!E125</f>
        <v>101130.59000000001</v>
      </c>
      <c r="E121" s="1">
        <v>0</v>
      </c>
      <c r="F121" s="1">
        <v>0</v>
      </c>
      <c r="G121" s="2">
        <f t="shared" si="0"/>
        <v>29506.308000000001</v>
      </c>
      <c r="H121" s="2">
        <f t="shared" si="1"/>
        <v>0.68999999998777639</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69.599999999999994</v>
      </c>
      <c r="E122" s="1">
        <v>0</v>
      </c>
      <c r="F122" s="1">
        <v>0</v>
      </c>
      <c r="G122" s="2">
        <f t="shared" si="0"/>
        <v>16.8432</v>
      </c>
      <c r="H122" s="2">
        <f t="shared" si="1"/>
        <v>0.40000000000000568</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43624.72</v>
      </c>
      <c r="D123" s="1">
        <f>'PR-RAS'!E127</f>
        <v>101060.99</v>
      </c>
      <c r="E123" s="1">
        <v>0</v>
      </c>
      <c r="F123" s="1">
        <v>0</v>
      </c>
      <c r="G123" s="2">
        <f t="shared" si="0"/>
        <v>29981.097400000002</v>
      </c>
      <c r="H123" s="2">
        <f t="shared" si="1"/>
        <v>0.28999999999359716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17500</v>
      </c>
      <c r="E124" s="1">
        <v>0</v>
      </c>
      <c r="F124" s="1">
        <v>0</v>
      </c>
      <c r="G124" s="2">
        <f t="shared" si="0"/>
        <v>4305</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17500</v>
      </c>
      <c r="E126" s="1">
        <v>0</v>
      </c>
      <c r="F126" s="1">
        <v>0</v>
      </c>
      <c r="G126" s="2">
        <f t="shared" si="0"/>
        <v>4375</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23324.33</v>
      </c>
      <c r="D135" s="1">
        <f>'PR-RAS'!E139</f>
        <v>21741.19</v>
      </c>
      <c r="E135" s="1">
        <v>0</v>
      </c>
      <c r="F135" s="1">
        <v>0</v>
      </c>
      <c r="G135" s="2">
        <f t="shared" si="0"/>
        <v>8952.0991400000003</v>
      </c>
      <c r="H135" s="2">
        <f t="shared" si="1"/>
        <v>0.52000000000043656</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23324.33</v>
      </c>
      <c r="D146" s="1">
        <f>'PR-RAS'!E150</f>
        <v>21741.19</v>
      </c>
      <c r="E146" s="1">
        <v>0</v>
      </c>
      <c r="F146" s="1">
        <v>0</v>
      </c>
      <c r="G146" s="2">
        <f t="shared" si="0"/>
        <v>9686.9729499999976</v>
      </c>
      <c r="H146" s="2">
        <f t="shared" si="1"/>
        <v>0.52000000000043656</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21326065.439999998</v>
      </c>
      <c r="D147" s="1">
        <f>'PR-RAS'!E151</f>
        <v>27718807.050000001</v>
      </c>
      <c r="E147" s="1">
        <v>0</v>
      </c>
      <c r="F147" s="1">
        <v>0</v>
      </c>
      <c r="G147" s="2">
        <f t="shared" si="0"/>
        <v>11207497.212839998</v>
      </c>
      <c r="H147" s="2">
        <f t="shared" si="1"/>
        <v>0.48999999836087227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3085459.8899999997</v>
      </c>
      <c r="D148" s="1">
        <f>'PR-RAS'!E152</f>
        <v>3224899.6999999997</v>
      </c>
      <c r="E148" s="1">
        <v>0</v>
      </c>
      <c r="F148" s="1">
        <v>0</v>
      </c>
      <c r="G148" s="2">
        <f t="shared" si="0"/>
        <v>1401683.1156299999</v>
      </c>
      <c r="H148" s="2">
        <f t="shared" si="1"/>
        <v>0.4100000006146729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2416979.5699999998</v>
      </c>
      <c r="D149" s="1">
        <f>'PR-RAS'!E153</f>
        <v>2524399.0699999998</v>
      </c>
      <c r="E149" s="1">
        <v>0</v>
      </c>
      <c r="F149" s="1">
        <v>0</v>
      </c>
      <c r="G149" s="2">
        <f t="shared" si="0"/>
        <v>1104935.1010799997</v>
      </c>
      <c r="H149" s="2">
        <f t="shared" si="1"/>
        <v>0.5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2416979.5699999998</v>
      </c>
      <c r="D150" s="1">
        <f>'PR-RAS'!E154</f>
        <v>2524399.0699999998</v>
      </c>
      <c r="E150" s="1">
        <v>0</v>
      </c>
      <c r="F150" s="1">
        <v>0</v>
      </c>
      <c r="G150" s="2">
        <f t="shared" si="0"/>
        <v>1112400.8787899998</v>
      </c>
      <c r="H150" s="2">
        <f t="shared" si="1"/>
        <v>0.5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269816.44</v>
      </c>
      <c r="D154" s="1">
        <f>'PR-RAS'!E158</f>
        <v>282716.42</v>
      </c>
      <c r="E154" s="1">
        <v>0</v>
      </c>
      <c r="F154" s="1">
        <v>0</v>
      </c>
      <c r="G154" s="2">
        <f t="shared" si="0"/>
        <v>127793.13984</v>
      </c>
      <c r="H154" s="2">
        <f t="shared" si="1"/>
        <v>0.85999999998603016</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398663.88</v>
      </c>
      <c r="D155" s="1">
        <f>'PR-RAS'!E159</f>
        <v>417784.21</v>
      </c>
      <c r="E155" s="1">
        <v>0</v>
      </c>
      <c r="F155" s="1">
        <v>0</v>
      </c>
      <c r="G155" s="2">
        <f t="shared" si="0"/>
        <v>190071.77420000001</v>
      </c>
      <c r="H155" s="2">
        <f t="shared" si="1"/>
        <v>0.33000000001629815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2116.25</v>
      </c>
      <c r="E156" s="1">
        <v>0</v>
      </c>
      <c r="F156" s="1">
        <v>0</v>
      </c>
      <c r="G156" s="2">
        <f t="shared" si="0"/>
        <v>656.03750000000002</v>
      </c>
      <c r="H156" s="2">
        <f t="shared" si="1"/>
        <v>0.25</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398663.88</v>
      </c>
      <c r="D157" s="1">
        <f>'PR-RAS'!E161</f>
        <v>415667.96</v>
      </c>
      <c r="E157" s="1">
        <v>0</v>
      </c>
      <c r="F157" s="1">
        <v>0</v>
      </c>
      <c r="G157" s="2">
        <f t="shared" si="0"/>
        <v>191879.9688</v>
      </c>
      <c r="H157" s="2">
        <f t="shared" si="1"/>
        <v>0.15999999997438863</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2613521.31</v>
      </c>
      <c r="D159" s="1">
        <f>'PR-RAS'!E163</f>
        <v>3030418.5499999993</v>
      </c>
      <c r="E159" s="1">
        <v>0</v>
      </c>
      <c r="F159" s="1">
        <v>0</v>
      </c>
      <c r="G159" s="2">
        <f t="shared" si="0"/>
        <v>1370548.6287799997</v>
      </c>
      <c r="H159" s="2">
        <f t="shared" si="1"/>
        <v>0.76000000070780516</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232754.27999999997</v>
      </c>
      <c r="D160" s="1">
        <f>'PR-RAS'!E164</f>
        <v>233918.48</v>
      </c>
      <c r="E160" s="1">
        <v>0</v>
      </c>
      <c r="F160" s="1">
        <v>0</v>
      </c>
      <c r="G160" s="2">
        <f t="shared" si="0"/>
        <v>111394.00715999999</v>
      </c>
      <c r="H160" s="2">
        <f t="shared" si="1"/>
        <v>0.7599999999802094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31942.3</v>
      </c>
      <c r="D161" s="1">
        <f>'PR-RAS'!E165</f>
        <v>37510.47</v>
      </c>
      <c r="E161" s="1">
        <v>0</v>
      </c>
      <c r="F161" s="1">
        <v>0</v>
      </c>
      <c r="G161" s="2">
        <f t="shared" si="0"/>
        <v>17114.118399999999</v>
      </c>
      <c r="H161" s="2">
        <f t="shared" si="1"/>
        <v>0.77000000000043656</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195890.8</v>
      </c>
      <c r="D162" s="1">
        <f>'PR-RAS'!E166</f>
        <v>189439.59</v>
      </c>
      <c r="E162" s="1">
        <v>0</v>
      </c>
      <c r="F162" s="1">
        <v>0</v>
      </c>
      <c r="G162" s="2">
        <f t="shared" si="0"/>
        <v>92537.966780000002</v>
      </c>
      <c r="H162" s="2">
        <f t="shared" si="1"/>
        <v>0.61000000001513399</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4193.05</v>
      </c>
      <c r="D163" s="1">
        <f>'PR-RAS'!E167</f>
        <v>6084.64</v>
      </c>
      <c r="E163" s="1">
        <v>0</v>
      </c>
      <c r="F163" s="1">
        <v>0</v>
      </c>
      <c r="G163" s="2">
        <f t="shared" si="0"/>
        <v>2650.6974600000003</v>
      </c>
      <c r="H163" s="2">
        <f t="shared" si="1"/>
        <v>0.40999999999985448</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728.13</v>
      </c>
      <c r="D164" s="1">
        <f>'PR-RAS'!E168</f>
        <v>883.78</v>
      </c>
      <c r="E164" s="1">
        <v>0</v>
      </c>
      <c r="F164" s="1">
        <v>0</v>
      </c>
      <c r="G164" s="2">
        <f t="shared" si="0"/>
        <v>406.79747000000003</v>
      </c>
      <c r="H164" s="2">
        <f t="shared" si="1"/>
        <v>0.35000000000002274</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412506.31</v>
      </c>
      <c r="D165" s="1">
        <f>'PR-RAS'!E169</f>
        <v>393911.03999999998</v>
      </c>
      <c r="E165" s="1">
        <v>0</v>
      </c>
      <c r="F165" s="1">
        <v>0</v>
      </c>
      <c r="G165" s="2">
        <f t="shared" si="0"/>
        <v>196853.85595999999</v>
      </c>
      <c r="H165" s="2">
        <f t="shared" si="1"/>
        <v>0.34999999997671694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224589.48</v>
      </c>
      <c r="D166" s="1">
        <f>'PR-RAS'!E170</f>
        <v>246739.5</v>
      </c>
      <c r="E166" s="1">
        <v>0</v>
      </c>
      <c r="F166" s="1">
        <v>0</v>
      </c>
      <c r="G166" s="2">
        <f t="shared" si="0"/>
        <v>118481.29920000001</v>
      </c>
      <c r="H166" s="2">
        <f t="shared" si="1"/>
        <v>0.98000000001047738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21921.4</v>
      </c>
      <c r="D167" s="1">
        <f>'PR-RAS'!E171</f>
        <v>20355.8</v>
      </c>
      <c r="E167" s="1">
        <v>0</v>
      </c>
      <c r="F167" s="1">
        <v>0</v>
      </c>
      <c r="G167" s="2">
        <f t="shared" si="0"/>
        <v>10397.078000000001</v>
      </c>
      <c r="H167" s="2">
        <f t="shared" si="1"/>
        <v>0.60000000000218279</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121773.94</v>
      </c>
      <c r="D168" s="1">
        <f>'PR-RAS'!E172</f>
        <v>106361.60000000001</v>
      </c>
      <c r="E168" s="1">
        <v>0</v>
      </c>
      <c r="F168" s="1">
        <v>0</v>
      </c>
      <c r="G168" s="2">
        <f t="shared" si="0"/>
        <v>55861.022380000002</v>
      </c>
      <c r="H168" s="2">
        <f t="shared" si="1"/>
        <v>0.45999999999185093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6740.18</v>
      </c>
      <c r="D169" s="1">
        <f>'PR-RAS'!E173</f>
        <v>2447.17</v>
      </c>
      <c r="E169" s="1">
        <v>0</v>
      </c>
      <c r="F169" s="1">
        <v>0</v>
      </c>
      <c r="G169" s="2">
        <f t="shared" si="0"/>
        <v>1954.5993600000002</v>
      </c>
      <c r="H169" s="2">
        <f t="shared" si="1"/>
        <v>0.3500000000003638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36743.379999999997</v>
      </c>
      <c r="D170" s="1">
        <f>'PR-RAS'!E174</f>
        <v>17607.23</v>
      </c>
      <c r="E170" s="1">
        <v>0</v>
      </c>
      <c r="F170" s="1">
        <v>0</v>
      </c>
      <c r="G170" s="2">
        <f t="shared" si="0"/>
        <v>12160.874960000001</v>
      </c>
      <c r="H170" s="2">
        <f t="shared" si="1"/>
        <v>0.6099999999969441</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737.93</v>
      </c>
      <c r="D172" s="1">
        <f>'PR-RAS'!E176</f>
        <v>399.74</v>
      </c>
      <c r="E172" s="1">
        <v>0</v>
      </c>
      <c r="F172" s="1">
        <v>0</v>
      </c>
      <c r="G172" s="2">
        <f t="shared" si="0"/>
        <v>262.89711</v>
      </c>
      <c r="H172" s="2">
        <f t="shared" si="1"/>
        <v>0.33000000000004093</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1510998.27</v>
      </c>
      <c r="D173" s="1">
        <f>'PR-RAS'!E177</f>
        <v>1739020.9599999997</v>
      </c>
      <c r="E173" s="1">
        <v>0</v>
      </c>
      <c r="F173" s="1">
        <v>0</v>
      </c>
      <c r="G173" s="2">
        <f t="shared" si="0"/>
        <v>858114.91267999983</v>
      </c>
      <c r="H173" s="2">
        <f t="shared" si="1"/>
        <v>0.31000000028871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122916.07</v>
      </c>
      <c r="D174" s="1">
        <f>'PR-RAS'!E178</f>
        <v>118055.34</v>
      </c>
      <c r="E174" s="1">
        <v>0</v>
      </c>
      <c r="F174" s="1">
        <v>0</v>
      </c>
      <c r="G174" s="2">
        <f t="shared" si="0"/>
        <v>62111.627749999992</v>
      </c>
      <c r="H174" s="2">
        <f t="shared" si="1"/>
        <v>0.41000000000349246</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319727.40000000002</v>
      </c>
      <c r="D175" s="1">
        <f>'PR-RAS'!E179</f>
        <v>194177.71</v>
      </c>
      <c r="E175" s="1">
        <v>0</v>
      </c>
      <c r="F175" s="1">
        <v>0</v>
      </c>
      <c r="G175" s="2">
        <f t="shared" si="0"/>
        <v>123206.41068</v>
      </c>
      <c r="H175" s="2">
        <f t="shared" si="1"/>
        <v>0.69000000003143214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150991.44</v>
      </c>
      <c r="D176" s="1">
        <f>'PR-RAS'!E180</f>
        <v>171822.6</v>
      </c>
      <c r="E176" s="1">
        <v>0</v>
      </c>
      <c r="F176" s="1">
        <v>0</v>
      </c>
      <c r="G176" s="2">
        <f t="shared" si="0"/>
        <v>86561.411999999997</v>
      </c>
      <c r="H176" s="2">
        <f t="shared" si="1"/>
        <v>0.83999999999650754</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83339.039999999994</v>
      </c>
      <c r="D177" s="1">
        <f>'PR-RAS'!E181</f>
        <v>29323.74</v>
      </c>
      <c r="E177" s="1">
        <v>0</v>
      </c>
      <c r="F177" s="1">
        <v>0</v>
      </c>
      <c r="G177" s="2">
        <f t="shared" si="0"/>
        <v>24989.627519999998</v>
      </c>
      <c r="H177" s="2">
        <f t="shared" si="1"/>
        <v>0.29999999999199645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4625.57</v>
      </c>
      <c r="D178" s="1">
        <f>'PR-RAS'!E182</f>
        <v>12881.46</v>
      </c>
      <c r="E178" s="1">
        <v>0</v>
      </c>
      <c r="F178" s="1">
        <v>0</v>
      </c>
      <c r="G178" s="2">
        <f t="shared" si="0"/>
        <v>5378.7627299999995</v>
      </c>
      <c r="H178" s="2">
        <f t="shared" si="1"/>
        <v>0.88999999999941792</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192389.08</v>
      </c>
      <c r="D179" s="1">
        <f>'PR-RAS'!E183</f>
        <v>223806.07999999999</v>
      </c>
      <c r="E179" s="1">
        <v>0</v>
      </c>
      <c r="F179" s="1">
        <v>0</v>
      </c>
      <c r="G179" s="2">
        <f t="shared" si="0"/>
        <v>113920.22072</v>
      </c>
      <c r="H179" s="2">
        <f t="shared" si="1"/>
        <v>0.15999999997438863</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309493.71000000002</v>
      </c>
      <c r="D180" s="1">
        <f>'PR-RAS'!E184</f>
        <v>633444.14</v>
      </c>
      <c r="E180" s="1">
        <v>0</v>
      </c>
      <c r="F180" s="1">
        <v>0</v>
      </c>
      <c r="G180" s="2">
        <f t="shared" si="0"/>
        <v>282172.37620999996</v>
      </c>
      <c r="H180" s="2">
        <f t="shared" si="1"/>
        <v>0.42999999999301508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106381.69</v>
      </c>
      <c r="D181" s="1">
        <f>'PR-RAS'!E185</f>
        <v>95288.47</v>
      </c>
      <c r="E181" s="1">
        <v>0</v>
      </c>
      <c r="F181" s="1">
        <v>0</v>
      </c>
      <c r="G181" s="2">
        <f t="shared" si="0"/>
        <v>53452.553399999997</v>
      </c>
      <c r="H181" s="2">
        <f t="shared" si="1"/>
        <v>0.77999999999883585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221134.27</v>
      </c>
      <c r="D182" s="1">
        <f>'PR-RAS'!E186</f>
        <v>260221.42</v>
      </c>
      <c r="E182" s="1">
        <v>0</v>
      </c>
      <c r="F182" s="1">
        <v>0</v>
      </c>
      <c r="G182" s="2">
        <f t="shared" si="0"/>
        <v>134225.45690999998</v>
      </c>
      <c r="H182" s="2">
        <f t="shared" si="1"/>
        <v>0.69000000000232831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6591.98</v>
      </c>
      <c r="D183" s="1">
        <f>'PR-RAS'!E187</f>
        <v>2426.44</v>
      </c>
      <c r="E183" s="1">
        <v>0</v>
      </c>
      <c r="F183" s="1">
        <v>0</v>
      </c>
      <c r="G183" s="2">
        <f t="shared" si="0"/>
        <v>2082.96452</v>
      </c>
      <c r="H183" s="2">
        <f t="shared" si="1"/>
        <v>0.46000000000049113</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450670.47000000003</v>
      </c>
      <c r="D184" s="1">
        <f>'PR-RAS'!E188</f>
        <v>661141.63</v>
      </c>
      <c r="E184" s="1">
        <v>0</v>
      </c>
      <c r="F184" s="1">
        <v>0</v>
      </c>
      <c r="G184" s="2">
        <f t="shared" si="0"/>
        <v>324450.53259000002</v>
      </c>
      <c r="H184" s="2">
        <f t="shared" si="1"/>
        <v>0.84000000002561137</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81760.62</v>
      </c>
      <c r="D185" s="1">
        <f>'PR-RAS'!E189</f>
        <v>107954.56</v>
      </c>
      <c r="E185" s="1">
        <v>0</v>
      </c>
      <c r="F185" s="1">
        <v>0</v>
      </c>
      <c r="G185" s="2">
        <f t="shared" si="0"/>
        <v>54771.23216</v>
      </c>
      <c r="H185" s="2">
        <f t="shared" si="1"/>
        <v>0.82000000000698492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48743.33</v>
      </c>
      <c r="D186" s="1">
        <f>'PR-RAS'!E190</f>
        <v>55310.26</v>
      </c>
      <c r="E186" s="1">
        <v>0</v>
      </c>
      <c r="F186" s="1">
        <v>0</v>
      </c>
      <c r="G186" s="2">
        <f t="shared" si="0"/>
        <v>29482.312249999999</v>
      </c>
      <c r="H186" s="2">
        <f t="shared" si="1"/>
        <v>0.5900000000037835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74174.12</v>
      </c>
      <c r="D187" s="1">
        <f>'PR-RAS'!E191</f>
        <v>71715.5</v>
      </c>
      <c r="E187" s="1">
        <v>0</v>
      </c>
      <c r="F187" s="1">
        <v>0</v>
      </c>
      <c r="G187" s="2">
        <f t="shared" si="0"/>
        <v>40474.552319999995</v>
      </c>
      <c r="H187" s="2">
        <f t="shared" si="1"/>
        <v>0.61999999999534339</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7690.39</v>
      </c>
      <c r="D188" s="1">
        <f>'PR-RAS'!E192</f>
        <v>12447.98</v>
      </c>
      <c r="E188" s="1">
        <v>0</v>
      </c>
      <c r="F188" s="1">
        <v>0</v>
      </c>
      <c r="G188" s="2">
        <f t="shared" si="0"/>
        <v>6093.6474499999995</v>
      </c>
      <c r="H188" s="2">
        <f t="shared" si="1"/>
        <v>0.41000000000076398</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6821.92</v>
      </c>
      <c r="D189" s="1">
        <f>'PR-RAS'!E193</f>
        <v>20036.96</v>
      </c>
      <c r="E189" s="1">
        <v>0</v>
      </c>
      <c r="F189" s="1">
        <v>0</v>
      </c>
      <c r="G189" s="2">
        <f t="shared" si="0"/>
        <v>8816.4179199999999</v>
      </c>
      <c r="H189" s="2">
        <f t="shared" si="1"/>
        <v>0.12000000000080036</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231480.09</v>
      </c>
      <c r="D191" s="1">
        <f>'PR-RAS'!E195</f>
        <v>393676.37</v>
      </c>
      <c r="E191" s="1">
        <v>0</v>
      </c>
      <c r="F191" s="1">
        <v>0</v>
      </c>
      <c r="G191" s="2">
        <f t="shared" si="0"/>
        <v>193578.2377</v>
      </c>
      <c r="H191" s="2">
        <f t="shared" si="1"/>
        <v>0.45999999999185093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39614.07</v>
      </c>
      <c r="D192" s="1">
        <f>'PR-RAS'!E196</f>
        <v>88346.93</v>
      </c>
      <c r="E192" s="1">
        <v>0</v>
      </c>
      <c r="F192" s="1">
        <v>0</v>
      </c>
      <c r="G192" s="2">
        <f t="shared" si="0"/>
        <v>41314.814630000001</v>
      </c>
      <c r="H192" s="2">
        <f t="shared" si="1"/>
        <v>0.14000000000669388</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13971.98</v>
      </c>
      <c r="D198" s="1">
        <f>'PR-RAS'!E202</f>
        <v>65327.93</v>
      </c>
      <c r="E198" s="1">
        <v>0</v>
      </c>
      <c r="F198" s="1">
        <v>0</v>
      </c>
      <c r="G198" s="2">
        <f t="shared" si="0"/>
        <v>28491.68448</v>
      </c>
      <c r="H198" s="2">
        <f t="shared" si="1"/>
        <v>9.0000000000145519E-2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13971.98</v>
      </c>
      <c r="D201" s="1">
        <f>'PR-RAS'!E205</f>
        <v>65327.93</v>
      </c>
      <c r="E201" s="1">
        <v>0</v>
      </c>
      <c r="F201" s="1">
        <v>0</v>
      </c>
      <c r="G201" s="2">
        <f t="shared" si="0"/>
        <v>28925.567999999999</v>
      </c>
      <c r="H201" s="2">
        <f t="shared" si="1"/>
        <v>9.0000000000145519E-2</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25642.09</v>
      </c>
      <c r="D206" s="1">
        <f>'PR-RAS'!E210</f>
        <v>23019</v>
      </c>
      <c r="E206" s="1">
        <v>0</v>
      </c>
      <c r="F206" s="1">
        <v>0</v>
      </c>
      <c r="G206" s="2">
        <f t="shared" si="0"/>
        <v>14694.418449999999</v>
      </c>
      <c r="H206" s="2">
        <f t="shared" si="1"/>
        <v>9.0000000000145519E-2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25572.12</v>
      </c>
      <c r="D207" s="1">
        <f>'PR-RAS'!E211</f>
        <v>23002.12</v>
      </c>
      <c r="E207" s="1">
        <v>0</v>
      </c>
      <c r="F207" s="1">
        <v>0</v>
      </c>
      <c r="G207" s="2">
        <f t="shared" si="0"/>
        <v>14744.730159999999</v>
      </c>
      <c r="H207" s="2">
        <f t="shared" si="1"/>
        <v>0.23999999999796273</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69.02</v>
      </c>
      <c r="D208" s="1">
        <f>'PR-RAS'!E212</f>
        <v>0</v>
      </c>
      <c r="E208" s="1">
        <v>0</v>
      </c>
      <c r="F208" s="1">
        <v>0</v>
      </c>
      <c r="G208" s="2">
        <f t="shared" si="0"/>
        <v>14.287139999999999</v>
      </c>
      <c r="H208" s="2">
        <f t="shared" si="1"/>
        <v>1.9999999999996021E-2</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0.95</v>
      </c>
      <c r="D209" s="1">
        <f>'PR-RAS'!E213</f>
        <v>16.88</v>
      </c>
      <c r="E209" s="1">
        <v>0</v>
      </c>
      <c r="F209" s="1">
        <v>0</v>
      </c>
      <c r="G209" s="2">
        <f t="shared" si="0"/>
        <v>7.2196799999999994</v>
      </c>
      <c r="H209" s="2">
        <f t="shared" si="1"/>
        <v>0.17000000000000104</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793994.86</v>
      </c>
      <c r="D211" s="1">
        <f>'PR-RAS'!E215</f>
        <v>1019715.72</v>
      </c>
      <c r="E211" s="1">
        <v>0</v>
      </c>
      <c r="F211" s="1">
        <v>0</v>
      </c>
      <c r="G211" s="2">
        <f t="shared" si="0"/>
        <v>595019.52299999993</v>
      </c>
      <c r="H211" s="2">
        <f t="shared" si="1"/>
        <v>0.42000000004190952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99542.11</v>
      </c>
      <c r="D212" s="1">
        <f>'PR-RAS'!E216</f>
        <v>114189.36</v>
      </c>
      <c r="E212" s="1">
        <v>0</v>
      </c>
      <c r="F212" s="1">
        <v>0</v>
      </c>
      <c r="G212" s="2">
        <f t="shared" si="0"/>
        <v>69191.295129999999</v>
      </c>
      <c r="H212" s="2">
        <f t="shared" si="1"/>
        <v>0.47000000000116415</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99542.11</v>
      </c>
      <c r="D214" s="1">
        <f>'PR-RAS'!E218</f>
        <v>114189.36</v>
      </c>
      <c r="E214" s="1">
        <v>0</v>
      </c>
      <c r="F214" s="1">
        <v>0</v>
      </c>
      <c r="G214" s="2">
        <f t="shared" si="0"/>
        <v>69847.136790000004</v>
      </c>
      <c r="H214" s="2">
        <f t="shared" si="1"/>
        <v>0.47000000000116415</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694452.75</v>
      </c>
      <c r="D215" s="1">
        <f>'PR-RAS'!E219</f>
        <v>905526.36</v>
      </c>
      <c r="E215" s="1">
        <v>0</v>
      </c>
      <c r="F215" s="1">
        <v>0</v>
      </c>
      <c r="G215" s="2">
        <f t="shared" si="0"/>
        <v>536178.17057999992</v>
      </c>
      <c r="H215" s="2">
        <f t="shared" si="1"/>
        <v>0.60999999998603016</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694452.75</v>
      </c>
      <c r="D218" s="1">
        <f>'PR-RAS'!E222</f>
        <v>905526.36</v>
      </c>
      <c r="E218" s="1">
        <v>0</v>
      </c>
      <c r="F218" s="1">
        <v>0</v>
      </c>
      <c r="G218" s="2">
        <f t="shared" si="0"/>
        <v>543694.68698999996</v>
      </c>
      <c r="H218" s="2">
        <f t="shared" si="1"/>
        <v>0.60999999998603016</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10718295.029999999</v>
      </c>
      <c r="D220" s="1">
        <f>'PR-RAS'!E224</f>
        <v>16057729.170000002</v>
      </c>
      <c r="E220" s="1">
        <v>0</v>
      </c>
      <c r="F220" s="1">
        <v>0</v>
      </c>
      <c r="G220" s="2">
        <f t="shared" si="0"/>
        <v>9380591.9880300015</v>
      </c>
      <c r="H220" s="2">
        <f t="shared" si="1"/>
        <v>0.20000000111758709</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360484.81</v>
      </c>
      <c r="D227" s="1">
        <f>'PR-RAS'!E231</f>
        <v>5310734.13</v>
      </c>
      <c r="E227" s="1">
        <v>0</v>
      </c>
      <c r="F227" s="1">
        <v>0</v>
      </c>
      <c r="G227" s="2">
        <f t="shared" si="0"/>
        <v>2481921.3938200003</v>
      </c>
      <c r="H227" s="2">
        <f t="shared" si="1"/>
        <v>0.3199999998905696</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53895.12</v>
      </c>
      <c r="D228" s="1">
        <f>'PR-RAS'!E232</f>
        <v>5032689.13</v>
      </c>
      <c r="E228" s="1">
        <v>0</v>
      </c>
      <c r="F228" s="1">
        <v>0</v>
      </c>
      <c r="G228" s="2">
        <f t="shared" si="0"/>
        <v>2297075.0572599997</v>
      </c>
      <c r="H228" s="2">
        <f t="shared" si="1"/>
        <v>0.24999999989086064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306589.69</v>
      </c>
      <c r="D229" s="1">
        <f>'PR-RAS'!E233</f>
        <v>278045</v>
      </c>
      <c r="E229" s="1">
        <v>0</v>
      </c>
      <c r="F229" s="1">
        <v>0</v>
      </c>
      <c r="G229" s="2">
        <f t="shared" si="0"/>
        <v>196690.96932</v>
      </c>
      <c r="H229" s="2">
        <f t="shared" si="1"/>
        <v>0.30999999999767169</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617253.15</v>
      </c>
      <c r="D232" s="1">
        <f>'PR-RAS'!E236</f>
        <v>373190.57</v>
      </c>
      <c r="E232" s="1">
        <v>0</v>
      </c>
      <c r="F232" s="1">
        <v>0</v>
      </c>
      <c r="G232" s="2">
        <f t="shared" si="0"/>
        <v>314999.52099000005</v>
      </c>
      <c r="H232" s="2">
        <f t="shared" si="1"/>
        <v>0.58000000001629815</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351807.53</v>
      </c>
      <c r="D233" s="1">
        <f>'PR-RAS'!E237</f>
        <v>107744.95</v>
      </c>
      <c r="E233" s="1">
        <v>0</v>
      </c>
      <c r="F233" s="1">
        <v>0</v>
      </c>
      <c r="G233" s="2">
        <f t="shared" si="0"/>
        <v>131613.00376000002</v>
      </c>
      <c r="H233" s="2">
        <f t="shared" si="1"/>
        <v>0.51999999997497071</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265445.62</v>
      </c>
      <c r="D234" s="1">
        <f>'PR-RAS'!E238</f>
        <v>265445.62</v>
      </c>
      <c r="E234" s="1">
        <v>0</v>
      </c>
      <c r="F234" s="1">
        <v>0</v>
      </c>
      <c r="G234" s="2">
        <f t="shared" si="0"/>
        <v>185546.48838</v>
      </c>
      <c r="H234" s="2">
        <f t="shared" si="1"/>
        <v>0.76000000000931323</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9219746.0999999996</v>
      </c>
      <c r="D236" s="1">
        <f>'PR-RAS'!E240</f>
        <v>9956992.5600000005</v>
      </c>
      <c r="E236" s="1">
        <v>0</v>
      </c>
      <c r="F236" s="1">
        <v>0</v>
      </c>
      <c r="G236" s="2">
        <f t="shared" si="0"/>
        <v>6846426.8366999989</v>
      </c>
      <c r="H236" s="2">
        <f t="shared" si="1"/>
        <v>0.53999999910593033</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6599978.6600000001</v>
      </c>
      <c r="D237" s="1">
        <f>'PR-RAS'!E241</f>
        <v>6933224.4400000004</v>
      </c>
      <c r="E237" s="1">
        <v>0</v>
      </c>
      <c r="F237" s="1">
        <v>0</v>
      </c>
      <c r="G237" s="2">
        <f t="shared" si="0"/>
        <v>4830076.8994399998</v>
      </c>
      <c r="H237" s="2">
        <f t="shared" si="1"/>
        <v>0.78000000026077032</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2619767.44</v>
      </c>
      <c r="D238" s="1">
        <f>'PR-RAS'!E242</f>
        <v>3023768.12</v>
      </c>
      <c r="E238" s="1">
        <v>0</v>
      </c>
      <c r="F238" s="1">
        <v>0</v>
      </c>
      <c r="G238" s="2">
        <f t="shared" si="0"/>
        <v>2054150.9721599999</v>
      </c>
      <c r="H238" s="2">
        <f t="shared" si="1"/>
        <v>0.56000000005587935</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520810.97</v>
      </c>
      <c r="D243" s="1">
        <f>'PR-RAS'!E247</f>
        <v>416811.91</v>
      </c>
      <c r="E243" s="1">
        <v>0</v>
      </c>
      <c r="F243" s="1">
        <v>0</v>
      </c>
      <c r="G243" s="2">
        <f t="shared" si="0"/>
        <v>327773.21918000001</v>
      </c>
      <c r="H243" s="2">
        <f t="shared" si="1"/>
        <v>0.12000000005355105</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520810.97</v>
      </c>
      <c r="D246" s="1">
        <f>'PR-RAS'!E250</f>
        <v>416811.91</v>
      </c>
      <c r="E246" s="1">
        <v>0</v>
      </c>
      <c r="F246" s="1">
        <v>0</v>
      </c>
      <c r="G246" s="2">
        <f t="shared" si="0"/>
        <v>331836.52354999998</v>
      </c>
      <c r="H246" s="2">
        <f t="shared" si="1"/>
        <v>0.12000000005355105</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2173592.9900000002</v>
      </c>
      <c r="D248" s="1">
        <f>'PR-RAS'!E252</f>
        <v>2149352.21</v>
      </c>
      <c r="E248" s="1">
        <v>0</v>
      </c>
      <c r="F248" s="1">
        <v>0</v>
      </c>
      <c r="G248" s="2">
        <f t="shared" si="0"/>
        <v>1598657.4602699999</v>
      </c>
      <c r="H248" s="2">
        <f t="shared" si="1"/>
        <v>0.21999999973922968</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2173592.9900000002</v>
      </c>
      <c r="D255" s="1">
        <f>'PR-RAS'!E259</f>
        <v>2149352.21</v>
      </c>
      <c r="E255" s="1">
        <v>0</v>
      </c>
      <c r="F255" s="1">
        <v>0</v>
      </c>
      <c r="G255" s="2">
        <f t="shared" si="0"/>
        <v>1643963.54214</v>
      </c>
      <c r="H255" s="2">
        <f t="shared" si="1"/>
        <v>0.21999999973922968</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490829.53</v>
      </c>
      <c r="D256" s="1">
        <f>'PR-RAS'!E260</f>
        <v>99828.160000000003</v>
      </c>
      <c r="E256" s="1">
        <v>0</v>
      </c>
      <c r="F256" s="1">
        <v>0</v>
      </c>
      <c r="G256" s="2">
        <f t="shared" si="0"/>
        <v>176073.89175000004</v>
      </c>
      <c r="H256" s="2">
        <f t="shared" si="1"/>
        <v>0.62999999997555278</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1682763.46</v>
      </c>
      <c r="D257" s="1">
        <f>'PR-RAS'!E261</f>
        <v>2049524.05</v>
      </c>
      <c r="E257" s="1">
        <v>0</v>
      </c>
      <c r="F257" s="1">
        <v>0</v>
      </c>
      <c r="G257" s="2">
        <f t="shared" si="0"/>
        <v>1480143.7593600003</v>
      </c>
      <c r="H257" s="2">
        <f t="shared" si="1"/>
        <v>0.51000000000931323</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1901587.29</v>
      </c>
      <c r="D259" s="1">
        <f>'PR-RAS'!E263</f>
        <v>2148344.77</v>
      </c>
      <c r="E259" s="1">
        <v>0</v>
      </c>
      <c r="F259" s="1">
        <v>0</v>
      </c>
      <c r="G259" s="2">
        <f t="shared" si="0"/>
        <v>1599155.4221400002</v>
      </c>
      <c r="H259" s="2">
        <f t="shared" si="1"/>
        <v>0.52000000001862645</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1728261.41</v>
      </c>
      <c r="D260" s="1">
        <f>'PR-RAS'!E264</f>
        <v>2054323.41</v>
      </c>
      <c r="E260" s="1">
        <v>0</v>
      </c>
      <c r="F260" s="1">
        <v>0</v>
      </c>
      <c r="G260" s="2">
        <f t="shared" si="0"/>
        <v>1511759.2315699998</v>
      </c>
      <c r="H260" s="2">
        <f t="shared" si="1"/>
        <v>0.81999999983236194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1728261.41</v>
      </c>
      <c r="D261" s="1">
        <f>'PR-RAS'!E265</f>
        <v>2054323.41</v>
      </c>
      <c r="E261" s="1">
        <v>0</v>
      </c>
      <c r="F261" s="1">
        <v>0</v>
      </c>
      <c r="G261" s="2">
        <f t="shared" si="0"/>
        <v>1517596.1398</v>
      </c>
      <c r="H261" s="2">
        <f t="shared" si="1"/>
        <v>0.81999999983236194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173325.88</v>
      </c>
      <c r="D264" s="1">
        <f>'PR-RAS'!E268</f>
        <v>94021.36</v>
      </c>
      <c r="E264" s="1">
        <v>0</v>
      </c>
      <c r="F264" s="1">
        <v>0</v>
      </c>
      <c r="G264" s="2">
        <f t="shared" si="0"/>
        <v>95039.941800000001</v>
      </c>
      <c r="H264" s="2">
        <f t="shared" si="1"/>
        <v>0.47999999999592546</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171998.65</v>
      </c>
      <c r="D265" s="1">
        <f>'PR-RAS'!E269</f>
        <v>94021.36</v>
      </c>
      <c r="E265" s="1">
        <v>0</v>
      </c>
      <c r="F265" s="1">
        <v>0</v>
      </c>
      <c r="G265" s="2">
        <f t="shared" ref="G265:G521" si="8">(B265/1000)*(C265*1+D265*2)</f>
        <v>95050.921679999999</v>
      </c>
      <c r="H265" s="2">
        <f t="shared" ref="H265:H521" si="9">ABS(C265-ROUND(C265,0))+ABS(D265-ROUND(D265,0))</f>
        <v>0.71000000000640284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1327.23</v>
      </c>
      <c r="D266" s="1">
        <f>'PR-RAS'!E270</f>
        <v>0</v>
      </c>
      <c r="E266" s="1">
        <v>0</v>
      </c>
      <c r="F266" s="1">
        <v>0</v>
      </c>
      <c r="G266" s="2">
        <f t="shared" si="8"/>
        <v>351.71595000000002</v>
      </c>
      <c r="H266" s="2">
        <f t="shared" si="9"/>
        <v>0.23000000000001819</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21326065.439999998</v>
      </c>
      <c r="D285" s="1">
        <f>'PR-RAS'!E289</f>
        <v>27718807.050000001</v>
      </c>
      <c r="E285" s="1">
        <v>0</v>
      </c>
      <c r="F285" s="1">
        <v>0</v>
      </c>
      <c r="G285" s="2">
        <f t="shared" si="8"/>
        <v>21800884.989359997</v>
      </c>
      <c r="H285" s="2">
        <f t="shared" si="9"/>
        <v>0.48999999836087227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7186600.1999999955</v>
      </c>
      <c r="D286" s="1">
        <f>'PR-RAS'!E290</f>
        <v>5545392.2699999996</v>
      </c>
      <c r="E286" s="1">
        <v>0</v>
      </c>
      <c r="F286" s="1">
        <v>0</v>
      </c>
      <c r="G286" s="2">
        <f t="shared" si="8"/>
        <v>5209054.6508999979</v>
      </c>
      <c r="H286" s="2">
        <f t="shared" si="9"/>
        <v>0.46999999508261681</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1584320.17</v>
      </c>
      <c r="D288" s="1">
        <f>'PR-RAS'!E292</f>
        <v>4195183.97</v>
      </c>
      <c r="E288" s="1">
        <v>0</v>
      </c>
      <c r="F288" s="1">
        <v>0</v>
      </c>
      <c r="G288" s="2">
        <f t="shared" si="8"/>
        <v>2862735.4875699994</v>
      </c>
      <c r="H288" s="2">
        <f t="shared" si="9"/>
        <v>0.20000000018626451</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80145.75</v>
      </c>
      <c r="D290" s="1">
        <f>'PR-RAS'!E294</f>
        <v>31860.67</v>
      </c>
      <c r="E290" s="1">
        <v>0</v>
      </c>
      <c r="F290" s="1">
        <v>0</v>
      </c>
      <c r="G290" s="2">
        <f t="shared" si="8"/>
        <v>41577.589009999996</v>
      </c>
      <c r="H290" s="2">
        <f t="shared" si="9"/>
        <v>0.58000000000174623</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50.81</v>
      </c>
      <c r="E291" s="1">
        <v>0</v>
      </c>
      <c r="F291" s="1">
        <v>0</v>
      </c>
      <c r="G291" s="2">
        <f t="shared" si="8"/>
        <v>29.469799999999999</v>
      </c>
      <c r="H291" s="2">
        <f t="shared" si="9"/>
        <v>0.18999999999999773</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254680.81</v>
      </c>
      <c r="D293" s="1">
        <f>'PR-RAS'!E298</f>
        <v>63024.44</v>
      </c>
      <c r="E293" s="1">
        <v>0</v>
      </c>
      <c r="F293" s="1">
        <v>0</v>
      </c>
      <c r="G293" s="2">
        <f t="shared" si="8"/>
        <v>111173.06947999999</v>
      </c>
      <c r="H293" s="2">
        <f t="shared" si="9"/>
        <v>0.63000000000465661</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72850.559999999998</v>
      </c>
      <c r="D294" s="1">
        <f>'PR-RAS'!E299</f>
        <v>50100.49</v>
      </c>
      <c r="E294" s="1">
        <v>0</v>
      </c>
      <c r="F294" s="1">
        <v>0</v>
      </c>
      <c r="G294" s="2">
        <f t="shared" si="8"/>
        <v>50704.10121999999</v>
      </c>
      <c r="H294" s="2">
        <f t="shared" si="9"/>
        <v>0.93000000000029104</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72850.559999999998</v>
      </c>
      <c r="D295" s="1">
        <f>'PR-RAS'!E300</f>
        <v>50100.49</v>
      </c>
      <c r="E295" s="1">
        <v>0</v>
      </c>
      <c r="F295" s="1">
        <v>0</v>
      </c>
      <c r="G295" s="2">
        <f t="shared" si="8"/>
        <v>50877.15275999999</v>
      </c>
      <c r="H295" s="2">
        <f t="shared" si="9"/>
        <v>0.93000000000029104</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72850.559999999998</v>
      </c>
      <c r="D296" s="1">
        <f>'PR-RAS'!E301</f>
        <v>50100.49</v>
      </c>
      <c r="E296" s="1">
        <v>0</v>
      </c>
      <c r="F296" s="1">
        <v>0</v>
      </c>
      <c r="G296" s="2">
        <f t="shared" si="8"/>
        <v>51050.20429999999</v>
      </c>
      <c r="H296" s="2">
        <f t="shared" si="9"/>
        <v>0.93000000000029104</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181830.25</v>
      </c>
      <c r="D306" s="1">
        <f>'PR-RAS'!E311</f>
        <v>12923.95</v>
      </c>
      <c r="E306" s="1">
        <v>0</v>
      </c>
      <c r="F306" s="1">
        <v>0</v>
      </c>
      <c r="G306" s="2">
        <f t="shared" si="8"/>
        <v>63341.835749999998</v>
      </c>
      <c r="H306" s="2">
        <f t="shared" si="9"/>
        <v>0.2999999999992724</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181830.25</v>
      </c>
      <c r="D307" s="1">
        <f>'PR-RAS'!E312</f>
        <v>0</v>
      </c>
      <c r="E307" s="1">
        <v>0</v>
      </c>
      <c r="F307" s="1">
        <v>0</v>
      </c>
      <c r="G307" s="2">
        <f t="shared" si="8"/>
        <v>55640.056499999999</v>
      </c>
      <c r="H307" s="2">
        <f t="shared" si="9"/>
        <v>0.25</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181830.25</v>
      </c>
      <c r="D309" s="1">
        <f>'PR-RAS'!E314</f>
        <v>0</v>
      </c>
      <c r="E309" s="1">
        <v>0</v>
      </c>
      <c r="F309" s="1">
        <v>0</v>
      </c>
      <c r="G309" s="2">
        <f t="shared" si="8"/>
        <v>56003.716999999997</v>
      </c>
      <c r="H309" s="2">
        <f t="shared" si="9"/>
        <v>0.25</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12923.95</v>
      </c>
      <c r="E321" s="1">
        <v>0</v>
      </c>
      <c r="F321" s="1">
        <v>0</v>
      </c>
      <c r="G321" s="2">
        <f t="shared" si="8"/>
        <v>8271.3280000000013</v>
      </c>
      <c r="H321" s="2">
        <f t="shared" si="9"/>
        <v>4.9999999999272404E-2</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12923.95</v>
      </c>
      <c r="E322" s="1">
        <v>0</v>
      </c>
      <c r="F322" s="1">
        <v>0</v>
      </c>
      <c r="G322" s="2">
        <f t="shared" si="8"/>
        <v>8297.1759000000002</v>
      </c>
      <c r="H322" s="2">
        <f t="shared" si="9"/>
        <v>4.9999999999272404E-2</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1595943.82</v>
      </c>
      <c r="D345" s="1">
        <f>'PR-RAS'!E350</f>
        <v>2274400.41</v>
      </c>
      <c r="E345" s="1">
        <v>0</v>
      </c>
      <c r="F345" s="1">
        <v>0</v>
      </c>
      <c r="G345" s="2">
        <f t="shared" si="8"/>
        <v>2113792.1561600002</v>
      </c>
      <c r="H345" s="2">
        <f t="shared" si="9"/>
        <v>0.59000000008381903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696794.74</v>
      </c>
      <c r="E346" s="1">
        <v>0</v>
      </c>
      <c r="F346" s="1">
        <v>0</v>
      </c>
      <c r="G346" s="2">
        <f t="shared" si="8"/>
        <v>480788.37059999997</v>
      </c>
      <c r="H346" s="2">
        <f t="shared" si="9"/>
        <v>0.26000000000931323</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696794.74</v>
      </c>
      <c r="E347" s="1">
        <v>0</v>
      </c>
      <c r="F347" s="1">
        <v>0</v>
      </c>
      <c r="G347" s="2">
        <f t="shared" si="8"/>
        <v>482181.96007999993</v>
      </c>
      <c r="H347" s="2">
        <f t="shared" si="9"/>
        <v>0.26000000000931323</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696794.74</v>
      </c>
      <c r="E348" s="1">
        <v>0</v>
      </c>
      <c r="F348" s="1">
        <v>0</v>
      </c>
      <c r="G348" s="2">
        <f t="shared" si="8"/>
        <v>483575.54955999996</v>
      </c>
      <c r="H348" s="2">
        <f t="shared" si="9"/>
        <v>0.26000000000931323</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419488.24999999994</v>
      </c>
      <c r="D358" s="1">
        <f>'PR-RAS'!E363</f>
        <v>1270617.2000000002</v>
      </c>
      <c r="E358" s="1">
        <v>0</v>
      </c>
      <c r="F358" s="1">
        <v>0</v>
      </c>
      <c r="G358" s="2">
        <f t="shared" si="8"/>
        <v>1056977.9860500002</v>
      </c>
      <c r="H358" s="2">
        <f t="shared" si="9"/>
        <v>0.45000000012805685</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110591.28</v>
      </c>
      <c r="D359" s="1">
        <f>'PR-RAS'!E364</f>
        <v>753771.95000000007</v>
      </c>
      <c r="E359" s="1">
        <v>0</v>
      </c>
      <c r="F359" s="1">
        <v>0</v>
      </c>
      <c r="G359" s="2">
        <f t="shared" si="8"/>
        <v>579292.39444000006</v>
      </c>
      <c r="H359" s="2">
        <f t="shared" si="9"/>
        <v>0.32999999992898665</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265.45</v>
      </c>
      <c r="D361" s="1">
        <f>'PR-RAS'!E366</f>
        <v>713933.54</v>
      </c>
      <c r="E361" s="1">
        <v>0</v>
      </c>
      <c r="F361" s="1">
        <v>0</v>
      </c>
      <c r="G361" s="2">
        <f t="shared" si="8"/>
        <v>514127.7108</v>
      </c>
      <c r="H361" s="2">
        <f t="shared" si="9"/>
        <v>0.90999999996273573</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110325.83</v>
      </c>
      <c r="D363" s="1">
        <f>'PR-RAS'!E368</f>
        <v>39838.410000000003</v>
      </c>
      <c r="E363" s="1">
        <v>0</v>
      </c>
      <c r="F363" s="1">
        <v>0</v>
      </c>
      <c r="G363" s="2">
        <f t="shared" si="8"/>
        <v>68780.959300000002</v>
      </c>
      <c r="H363" s="2">
        <f t="shared" si="9"/>
        <v>0.58000000000174623</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307447.65999999997</v>
      </c>
      <c r="D364" s="1">
        <f>'PR-RAS'!E369</f>
        <v>244140.25000000003</v>
      </c>
      <c r="E364" s="1">
        <v>0</v>
      </c>
      <c r="F364" s="1">
        <v>0</v>
      </c>
      <c r="G364" s="2">
        <f t="shared" si="8"/>
        <v>288849.32208000001</v>
      </c>
      <c r="H364" s="2">
        <f t="shared" si="9"/>
        <v>0.5900000000547152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184901.91</v>
      </c>
      <c r="D365" s="1">
        <f>'PR-RAS'!E370</f>
        <v>100810.08</v>
      </c>
      <c r="E365" s="1">
        <v>0</v>
      </c>
      <c r="F365" s="1">
        <v>0</v>
      </c>
      <c r="G365" s="2">
        <f t="shared" si="8"/>
        <v>140694.03348000001</v>
      </c>
      <c r="H365" s="2">
        <f t="shared" si="9"/>
        <v>0.16999999999825377</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9089.32</v>
      </c>
      <c r="D366" s="1">
        <f>'PR-RAS'!E371</f>
        <v>17452.5</v>
      </c>
      <c r="E366" s="1">
        <v>0</v>
      </c>
      <c r="F366" s="1">
        <v>0</v>
      </c>
      <c r="G366" s="2">
        <f t="shared" si="8"/>
        <v>16057.926799999999</v>
      </c>
      <c r="H366" s="2">
        <f t="shared" si="9"/>
        <v>0.81999999999970896</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109670.88</v>
      </c>
      <c r="D367" s="1">
        <f>'PR-RAS'!E372</f>
        <v>53244.75</v>
      </c>
      <c r="E367" s="1">
        <v>0</v>
      </c>
      <c r="F367" s="1">
        <v>0</v>
      </c>
      <c r="G367" s="2">
        <f t="shared" si="8"/>
        <v>79114.699080000006</v>
      </c>
      <c r="H367" s="2">
        <f t="shared" si="9"/>
        <v>0.36999999999534339</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7951.01</v>
      </c>
      <c r="E368" s="1">
        <v>0</v>
      </c>
      <c r="F368" s="1">
        <v>0</v>
      </c>
      <c r="G368" s="2">
        <f t="shared" si="8"/>
        <v>5836.0413399999998</v>
      </c>
      <c r="H368" s="2">
        <f t="shared" si="9"/>
        <v>1.0000000000218279E-2</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3785.55</v>
      </c>
      <c r="D371" s="1">
        <f>'PR-RAS'!E376</f>
        <v>64681.91</v>
      </c>
      <c r="E371" s="1">
        <v>0</v>
      </c>
      <c r="F371" s="1">
        <v>0</v>
      </c>
      <c r="G371" s="2">
        <f t="shared" si="8"/>
        <v>49265.266899999995</v>
      </c>
      <c r="H371" s="2">
        <f t="shared" si="9"/>
        <v>0.53999999999632564</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272705</v>
      </c>
      <c r="E373" s="1">
        <v>0</v>
      </c>
      <c r="F373" s="1">
        <v>0</v>
      </c>
      <c r="G373" s="2">
        <f t="shared" si="8"/>
        <v>202892.52</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272705</v>
      </c>
      <c r="E374" s="1">
        <v>0</v>
      </c>
      <c r="F374" s="1">
        <v>0</v>
      </c>
      <c r="G374" s="2">
        <f t="shared" si="8"/>
        <v>203437.93</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1449.31</v>
      </c>
      <c r="D378" s="1">
        <f>'PR-RAS'!E383</f>
        <v>0</v>
      </c>
      <c r="E378" s="1">
        <v>0</v>
      </c>
      <c r="F378" s="1">
        <v>0</v>
      </c>
      <c r="G378" s="2">
        <f t="shared" si="8"/>
        <v>546.38986999999997</v>
      </c>
      <c r="H378" s="2">
        <f t="shared" si="9"/>
        <v>0.30999999999994543</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1449.31</v>
      </c>
      <c r="D379" s="1">
        <f>'PR-RAS'!E384</f>
        <v>0</v>
      </c>
      <c r="E379" s="1">
        <v>0</v>
      </c>
      <c r="F379" s="1">
        <v>0</v>
      </c>
      <c r="G379" s="2">
        <f t="shared" si="8"/>
        <v>547.83917999999994</v>
      </c>
      <c r="H379" s="2">
        <f t="shared" si="9"/>
        <v>0.30999999999994543</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1176455.57</v>
      </c>
      <c r="D397" s="1">
        <f>'PR-RAS'!E402</f>
        <v>306988.46999999997</v>
      </c>
      <c r="E397" s="1">
        <v>0</v>
      </c>
      <c r="F397" s="1">
        <v>0</v>
      </c>
      <c r="G397" s="2">
        <f t="shared" si="8"/>
        <v>709011.27396000002</v>
      </c>
      <c r="H397" s="2">
        <f t="shared" si="9"/>
        <v>0.89999999990686774</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1176455.57</v>
      </c>
      <c r="D398" s="1">
        <f>'PR-RAS'!E403</f>
        <v>306988.46999999997</v>
      </c>
      <c r="E398" s="1">
        <v>0</v>
      </c>
      <c r="F398" s="1">
        <v>0</v>
      </c>
      <c r="G398" s="2">
        <f t="shared" si="8"/>
        <v>710801.70647000009</v>
      </c>
      <c r="H398" s="2">
        <f t="shared" si="9"/>
        <v>0.89999999990686774</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1341263.01</v>
      </c>
      <c r="D403" s="1">
        <f>'PR-RAS'!E408</f>
        <v>2211375.9700000002</v>
      </c>
      <c r="E403" s="1">
        <v>0</v>
      </c>
      <c r="F403" s="1">
        <v>0</v>
      </c>
      <c r="G403" s="2">
        <f t="shared" si="8"/>
        <v>2317134.0099000004</v>
      </c>
      <c r="H403" s="2">
        <f t="shared" si="9"/>
        <v>3.9999999804422259E-2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2972556.69</v>
      </c>
      <c r="D405" s="1">
        <f>'PR-RAS'!E410</f>
        <v>433118.67</v>
      </c>
      <c r="E405" s="1">
        <v>0</v>
      </c>
      <c r="F405" s="1">
        <v>0</v>
      </c>
      <c r="G405" s="2">
        <f t="shared" si="8"/>
        <v>1550872.7881199999</v>
      </c>
      <c r="H405" s="2">
        <f t="shared" si="9"/>
        <v>0.6400000000721775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28767346.449999992</v>
      </c>
      <c r="D407" s="1">
        <f>'PR-RAS'!E412</f>
        <v>33327223.760000002</v>
      </c>
      <c r="E407" s="1">
        <v>0</v>
      </c>
      <c r="F407" s="1">
        <v>0</v>
      </c>
      <c r="G407" s="2">
        <f t="shared" si="8"/>
        <v>38741248.35182</v>
      </c>
      <c r="H407" s="2">
        <f t="shared" si="9"/>
        <v>0.68999999016523361</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22922009.259999998</v>
      </c>
      <c r="D408" s="1">
        <f>'PR-RAS'!E413</f>
        <v>29993207.460000001</v>
      </c>
      <c r="E408" s="1">
        <v>0</v>
      </c>
      <c r="F408" s="1">
        <v>0</v>
      </c>
      <c r="G408" s="2">
        <f t="shared" si="8"/>
        <v>33743728.641259998</v>
      </c>
      <c r="H408" s="2">
        <f t="shared" si="9"/>
        <v>0.7199999988079071</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5845337.1899999939</v>
      </c>
      <c r="D409" s="1">
        <f>'PR-RAS'!E414</f>
        <v>3334016.3000000007</v>
      </c>
      <c r="E409" s="1">
        <v>0</v>
      </c>
      <c r="F409" s="1">
        <v>0</v>
      </c>
      <c r="G409" s="2">
        <f t="shared" si="8"/>
        <v>5105454.8743199976</v>
      </c>
      <c r="H409" s="2">
        <f t="shared" si="9"/>
        <v>0.48999999463558197</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3762065.3</v>
      </c>
      <c r="E411" s="1">
        <v>0</v>
      </c>
      <c r="F411" s="1">
        <v>0</v>
      </c>
      <c r="G411" s="2">
        <f t="shared" si="8"/>
        <v>3084893.5459999996</v>
      </c>
      <c r="H411" s="2">
        <f t="shared" si="9"/>
        <v>0.29999999981373549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1388236.52</v>
      </c>
      <c r="D412" s="1">
        <f>'PR-RAS'!E417</f>
        <v>0</v>
      </c>
      <c r="E412" s="1">
        <v>0</v>
      </c>
      <c r="F412" s="1">
        <v>0</v>
      </c>
      <c r="G412" s="2">
        <f t="shared" si="8"/>
        <v>570565.20971999993</v>
      </c>
      <c r="H412" s="2">
        <f t="shared" si="9"/>
        <v>0.47999999998137355</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80145.75</v>
      </c>
      <c r="D413" s="1">
        <f>'PR-RAS'!E418</f>
        <v>31860.67</v>
      </c>
      <c r="E413" s="1">
        <v>0</v>
      </c>
      <c r="F413" s="1">
        <v>0</v>
      </c>
      <c r="G413" s="2">
        <f t="shared" si="8"/>
        <v>59273.241079999993</v>
      </c>
      <c r="H413" s="2">
        <f t="shared" si="9"/>
        <v>0.58000000000174623</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214245.66</v>
      </c>
      <c r="D414" s="1">
        <f>'PR-RAS'!E420</f>
        <v>139084.63</v>
      </c>
      <c r="E414" s="1">
        <v>0</v>
      </c>
      <c r="F414" s="1">
        <v>0</v>
      </c>
      <c r="G414" s="2">
        <f t="shared" si="8"/>
        <v>203367.36196000001</v>
      </c>
      <c r="H414" s="2">
        <f t="shared" si="9"/>
        <v>0.70999999999185093</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2132.17</v>
      </c>
      <c r="D415" s="1">
        <f>'PR-RAS'!E421</f>
        <v>12512.109999999999</v>
      </c>
      <c r="E415" s="1">
        <v>0</v>
      </c>
      <c r="F415" s="1">
        <v>0</v>
      </c>
      <c r="G415" s="2">
        <f t="shared" si="8"/>
        <v>11242.74546</v>
      </c>
      <c r="H415" s="2">
        <f t="shared" si="9"/>
        <v>0.27999999999883585</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1400.44</v>
      </c>
      <c r="D436" s="1">
        <f>'PR-RAS'!E442</f>
        <v>1428.72</v>
      </c>
      <c r="E436" s="1">
        <v>0</v>
      </c>
      <c r="F436" s="1">
        <v>0</v>
      </c>
      <c r="G436" s="2">
        <f t="shared" si="8"/>
        <v>1852.1777999999999</v>
      </c>
      <c r="H436" s="2">
        <f t="shared" si="9"/>
        <v>0.72000000000002728</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1400.44</v>
      </c>
      <c r="D437" s="1">
        <f>'PR-RAS'!E443</f>
        <v>1428.72</v>
      </c>
      <c r="E437" s="1">
        <v>0</v>
      </c>
      <c r="F437" s="1">
        <v>0</v>
      </c>
      <c r="G437" s="2">
        <f t="shared" si="8"/>
        <v>1856.43568</v>
      </c>
      <c r="H437" s="2">
        <f t="shared" si="9"/>
        <v>0.72000000000002728</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731.73</v>
      </c>
      <c r="D449" s="1">
        <f>'PR-RAS'!E455</f>
        <v>11083.39</v>
      </c>
      <c r="E449" s="1">
        <v>0</v>
      </c>
      <c r="F449" s="1">
        <v>0</v>
      </c>
      <c r="G449" s="2">
        <f t="shared" si="8"/>
        <v>10258.53248</v>
      </c>
      <c r="H449" s="2">
        <f t="shared" si="9"/>
        <v>0.65999999999939973</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731.73</v>
      </c>
      <c r="D450" s="1">
        <f>'PR-RAS'!E456</f>
        <v>11083.39</v>
      </c>
      <c r="E450" s="1">
        <v>0</v>
      </c>
      <c r="F450" s="1">
        <v>0</v>
      </c>
      <c r="G450" s="2">
        <f t="shared" si="8"/>
        <v>10281.430989999999</v>
      </c>
      <c r="H450" s="2">
        <f t="shared" si="9"/>
        <v>0.65999999999939973</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212113.49</v>
      </c>
      <c r="D478" s="1">
        <f>'PR-RAS'!E484</f>
        <v>126572.52</v>
      </c>
      <c r="E478" s="1">
        <v>0</v>
      </c>
      <c r="F478" s="1">
        <v>0</v>
      </c>
      <c r="G478" s="2">
        <f t="shared" si="8"/>
        <v>221928.31881</v>
      </c>
      <c r="H478" s="2">
        <f t="shared" si="9"/>
        <v>0.96999999998661224</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212113.49</v>
      </c>
      <c r="D501" s="1">
        <f>'PR-RAS'!E507</f>
        <v>126572.52</v>
      </c>
      <c r="E501" s="1">
        <v>0</v>
      </c>
      <c r="F501" s="1">
        <v>0</v>
      </c>
      <c r="G501" s="2">
        <f t="shared" si="8"/>
        <v>232629.26500000001</v>
      </c>
      <c r="H501" s="2">
        <f t="shared" si="9"/>
        <v>0.96999999998661224</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212113.49</v>
      </c>
      <c r="D502" s="1">
        <f>'PR-RAS'!E508</f>
        <v>126572.52</v>
      </c>
      <c r="E502" s="1">
        <v>0</v>
      </c>
      <c r="F502" s="1">
        <v>0</v>
      </c>
      <c r="G502" s="2">
        <f t="shared" si="8"/>
        <v>233094.52353000001</v>
      </c>
      <c r="H502" s="2">
        <f t="shared" si="9"/>
        <v>0.96999999998661224</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468246.31999999995</v>
      </c>
      <c r="D522" s="1">
        <f>'PR-RAS'!E528</f>
        <v>563988.23</v>
      </c>
      <c r="E522" s="1">
        <v>0</v>
      </c>
      <c r="F522" s="1">
        <v>0</v>
      </c>
      <c r="G522" s="2">
        <f t="shared" ref="G522:G809" si="10">(B522/1000)*(C522*1+D522*2)</f>
        <v>831632.06837999995</v>
      </c>
      <c r="H522" s="2">
        <f t="shared" ref="H522:H809" si="11">ABS(C522-ROUND(C522,0))+ABS(D522-ROUND(D522,0))</f>
        <v>0.54999999993015081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56805.36</v>
      </c>
      <c r="D523" s="1">
        <f>'PR-RAS'!E529</f>
        <v>56274.47</v>
      </c>
      <c r="E523" s="1">
        <v>0</v>
      </c>
      <c r="F523" s="1">
        <v>0</v>
      </c>
      <c r="G523" s="2">
        <f t="shared" si="10"/>
        <v>88402.944600000003</v>
      </c>
      <c r="H523" s="2">
        <f t="shared" si="11"/>
        <v>0.83000000000174623</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56805.36</v>
      </c>
      <c r="D549" s="1">
        <f>'PR-RAS'!E555</f>
        <v>56274.47</v>
      </c>
      <c r="E549" s="1">
        <v>0</v>
      </c>
      <c r="F549" s="1">
        <v>0</v>
      </c>
      <c r="G549" s="2">
        <f t="shared" si="10"/>
        <v>92806.156400000007</v>
      </c>
      <c r="H549" s="2">
        <f t="shared" si="11"/>
        <v>0.83000000000174623</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56805.36</v>
      </c>
      <c r="D550" s="1">
        <f>'PR-RAS'!E556</f>
        <v>56274.47</v>
      </c>
      <c r="E550" s="1">
        <v>0</v>
      </c>
      <c r="F550" s="1">
        <v>0</v>
      </c>
      <c r="G550" s="2">
        <f t="shared" si="10"/>
        <v>92975.510699999999</v>
      </c>
      <c r="H550" s="2">
        <f t="shared" si="11"/>
        <v>0.83000000000174623</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411440.95999999996</v>
      </c>
      <c r="D587" s="1">
        <f>'PR-RAS'!E593</f>
        <v>507713.76</v>
      </c>
      <c r="E587" s="1">
        <v>0</v>
      </c>
      <c r="F587" s="1">
        <v>0</v>
      </c>
      <c r="G587" s="2">
        <f t="shared" si="10"/>
        <v>836144.92927999992</v>
      </c>
      <c r="H587" s="2">
        <f t="shared" si="11"/>
        <v>0.28000000002793968</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14621.61</v>
      </c>
      <c r="D599" s="1">
        <f>'PR-RAS'!E605</f>
        <v>295600.36</v>
      </c>
      <c r="E599" s="1">
        <v>0</v>
      </c>
      <c r="F599" s="1">
        <v>0</v>
      </c>
      <c r="G599" s="2">
        <f t="shared" si="10"/>
        <v>362281.75333999994</v>
      </c>
      <c r="H599" s="2">
        <f t="shared" si="11"/>
        <v>0.74999999998544808</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14621.61</v>
      </c>
      <c r="D600" s="1">
        <f>'PR-RAS'!E606</f>
        <v>295600.36</v>
      </c>
      <c r="E600" s="1">
        <v>0</v>
      </c>
      <c r="F600" s="1">
        <v>0</v>
      </c>
      <c r="G600" s="2">
        <f t="shared" si="10"/>
        <v>362887.57566999993</v>
      </c>
      <c r="H600" s="2">
        <f t="shared" si="11"/>
        <v>0.74999999998544808</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396819.35</v>
      </c>
      <c r="D611" s="1">
        <f>'PR-RAS'!E617</f>
        <v>212113.4</v>
      </c>
      <c r="E611" s="1">
        <v>0</v>
      </c>
      <c r="F611" s="1">
        <v>0</v>
      </c>
      <c r="G611" s="2">
        <f t="shared" si="10"/>
        <v>500838.15149999992</v>
      </c>
      <c r="H611" s="2">
        <f t="shared" si="11"/>
        <v>0.74999999997089617</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396819.35</v>
      </c>
      <c r="D612" s="1">
        <f>'PR-RAS'!E618</f>
        <v>212113.4</v>
      </c>
      <c r="E612" s="1">
        <v>0</v>
      </c>
      <c r="F612" s="1">
        <v>0</v>
      </c>
      <c r="G612" s="2">
        <f t="shared" si="10"/>
        <v>501659.19764999993</v>
      </c>
      <c r="H612" s="2">
        <f t="shared" si="11"/>
        <v>0.74999999997089617</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254000.65999999995</v>
      </c>
      <c r="D630" s="1">
        <f>'PR-RAS'!E636</f>
        <v>424903.6</v>
      </c>
      <c r="E630" s="1">
        <v>0</v>
      </c>
      <c r="F630" s="1">
        <v>0</v>
      </c>
      <c r="G630" s="2">
        <f t="shared" si="10"/>
        <v>694295.14393999998</v>
      </c>
      <c r="H630" s="2">
        <f t="shared" si="11"/>
        <v>0.74000000007799827</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4846161.8</v>
      </c>
      <c r="D631" s="1">
        <f>'PR-RAS'!E637</f>
        <v>4592161.1399999997</v>
      </c>
      <c r="E631" s="1">
        <v>0</v>
      </c>
      <c r="F631" s="1">
        <v>0</v>
      </c>
      <c r="G631" s="2">
        <f t="shared" si="10"/>
        <v>8839204.9703999981</v>
      </c>
      <c r="H631" s="2">
        <f t="shared" si="11"/>
        <v>0.33999999985098839</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28981592.109999992</v>
      </c>
      <c r="D633" s="1">
        <f>'PR-RAS'!E639</f>
        <v>33466308.390000001</v>
      </c>
      <c r="E633" s="1">
        <v>0</v>
      </c>
      <c r="F633" s="1">
        <v>0</v>
      </c>
      <c r="G633" s="2">
        <f t="shared" si="10"/>
        <v>60617780.018479988</v>
      </c>
      <c r="H633" s="2">
        <f t="shared" si="11"/>
        <v>0.4999999925494194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23390255.579999998</v>
      </c>
      <c r="D634" s="1">
        <f>'PR-RAS'!E640</f>
        <v>30557195.690000001</v>
      </c>
      <c r="E634" s="1">
        <v>0</v>
      </c>
      <c r="F634" s="1">
        <v>0</v>
      </c>
      <c r="G634" s="2">
        <f t="shared" si="10"/>
        <v>53491441.525680006</v>
      </c>
      <c r="H634" s="2">
        <f t="shared" si="11"/>
        <v>0.73000000044703484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5591336.5299999937</v>
      </c>
      <c r="D635" s="1">
        <f>'PR-RAS'!E641</f>
        <v>2909112.6999999993</v>
      </c>
      <c r="E635" s="1">
        <v>0</v>
      </c>
      <c r="F635" s="1">
        <v>0</v>
      </c>
      <c r="G635" s="2">
        <f t="shared" si="10"/>
        <v>7233662.2636199947</v>
      </c>
      <c r="H635" s="2">
        <f t="shared" si="11"/>
        <v>0.77000000700354576</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3457925.28</v>
      </c>
      <c r="D637" s="1">
        <f>'PR-RAS'!E643</f>
        <v>8354226.4399999995</v>
      </c>
      <c r="E637" s="1">
        <v>0</v>
      </c>
      <c r="F637" s="1">
        <v>0</v>
      </c>
      <c r="G637" s="2">
        <f t="shared" si="10"/>
        <v>12825816.50976</v>
      </c>
      <c r="H637" s="2">
        <f t="shared" si="11"/>
        <v>0.71999999927356839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9049261.8099999931</v>
      </c>
      <c r="D639" s="1">
        <f>'PR-RAS'!E645</f>
        <v>11263339.139999999</v>
      </c>
      <c r="E639" s="1">
        <v>0</v>
      </c>
      <c r="F639" s="1">
        <v>0</v>
      </c>
      <c r="G639" s="2">
        <f t="shared" si="10"/>
        <v>20145449.777419992</v>
      </c>
      <c r="H639" s="2">
        <f t="shared" si="11"/>
        <v>0.33000000566244125</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229474.15</v>
      </c>
      <c r="D641" s="1">
        <f>'PR-RAS'!E647</f>
        <v>276055.84000000003</v>
      </c>
      <c r="E641" s="1">
        <v>0</v>
      </c>
      <c r="F641" s="1">
        <v>0</v>
      </c>
      <c r="G641" s="2">
        <f t="shared" si="10"/>
        <v>500214.93120000005</v>
      </c>
      <c r="H641" s="2">
        <f t="shared" si="11"/>
        <v>0.30999999996856786</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6874669.9400000004</v>
      </c>
      <c r="D642" s="1">
        <f>'PR-RAS'!E649</f>
        <v>11072650.51</v>
      </c>
      <c r="E642" s="1">
        <v>0</v>
      </c>
      <c r="F642" s="1">
        <v>0</v>
      </c>
      <c r="G642" s="2">
        <f t="shared" si="10"/>
        <v>18601801.385360003</v>
      </c>
      <c r="H642" s="2">
        <f t="shared" si="11"/>
        <v>0.54999999981373549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42153703.240000002</v>
      </c>
      <c r="D643" s="1">
        <f>'PR-RAS'!E650</f>
        <v>45228222.450000003</v>
      </c>
      <c r="E643" s="1">
        <v>0</v>
      </c>
      <c r="F643" s="1">
        <v>0</v>
      </c>
      <c r="G643" s="2">
        <f t="shared" si="10"/>
        <v>85135715.105880007</v>
      </c>
      <c r="H643" s="2">
        <f t="shared" si="11"/>
        <v>0.69000000506639481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37955722.670000002</v>
      </c>
      <c r="D644" s="1">
        <f>'PR-RAS'!E651</f>
        <v>37124338.07</v>
      </c>
      <c r="E644" s="1">
        <v>0</v>
      </c>
      <c r="F644" s="1">
        <v>0</v>
      </c>
      <c r="G644" s="2">
        <f t="shared" si="10"/>
        <v>72147428.43483001</v>
      </c>
      <c r="H644" s="2">
        <f t="shared" si="11"/>
        <v>0.39999999850988388</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11072650.509999998</v>
      </c>
      <c r="D645" s="1">
        <f>'PR-RAS'!E652</f>
        <v>19176534.890000001</v>
      </c>
      <c r="E645" s="1">
        <v>0</v>
      </c>
      <c r="F645" s="1">
        <v>0</v>
      </c>
      <c r="G645" s="2">
        <f t="shared" si="10"/>
        <v>31830163.866760001</v>
      </c>
      <c r="H645" s="2">
        <f t="shared" si="11"/>
        <v>0.60000000149011612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173</v>
      </c>
      <c r="D646" s="1">
        <f>'PR-RAS'!E653</f>
        <v>168</v>
      </c>
      <c r="E646" s="1">
        <v>0</v>
      </c>
      <c r="F646" s="1">
        <v>0</v>
      </c>
      <c r="G646" s="2">
        <f t="shared" si="10"/>
        <v>328.30500000000001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167</v>
      </c>
      <c r="D648" s="1">
        <f>'PR-RAS'!E655</f>
        <v>161</v>
      </c>
      <c r="E648" s="1">
        <v>0</v>
      </c>
      <c r="F648" s="1">
        <v>0</v>
      </c>
      <c r="G648" s="2">
        <f t="shared" si="10"/>
        <v>316.38299999999998</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1338294.0900000001</v>
      </c>
      <c r="D650" s="1">
        <f>'PR-RAS'!E657</f>
        <v>1826092.36</v>
      </c>
      <c r="E650" s="1">
        <v>0</v>
      </c>
      <c r="F650" s="1">
        <v>0</v>
      </c>
      <c r="G650" s="2">
        <f t="shared" si="10"/>
        <v>3238820.7476900006</v>
      </c>
      <c r="H650" s="2">
        <f t="shared" si="11"/>
        <v>0.45000000018626451</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799104.5</v>
      </c>
      <c r="D652" s="1">
        <f>'PR-RAS'!E659</f>
        <v>832871.41</v>
      </c>
      <c r="E652" s="1">
        <v>0</v>
      </c>
      <c r="F652" s="1">
        <v>0</v>
      </c>
      <c r="G652" s="2">
        <f t="shared" si="10"/>
        <v>1604615.6053200003</v>
      </c>
      <c r="H652" s="2">
        <f t="shared" si="11"/>
        <v>0.91000000003259629</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6125349.8899999997</v>
      </c>
      <c r="D654" s="1">
        <f>'PR-RAS'!E661</f>
        <v>12538853.77</v>
      </c>
      <c r="E654" s="1">
        <v>0</v>
      </c>
      <c r="F654" s="1">
        <v>0</v>
      </c>
      <c r="G654" s="2">
        <f t="shared" si="10"/>
        <v>20375596.501790002</v>
      </c>
      <c r="H654" s="2">
        <f t="shared" si="11"/>
        <v>0.34000000078231096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1248</v>
      </c>
      <c r="E657" s="1">
        <v>0</v>
      </c>
      <c r="F657" s="1">
        <v>0</v>
      </c>
      <c r="G657" s="2">
        <f t="shared" si="10"/>
        <v>1637.376</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15926.74</v>
      </c>
      <c r="D658" s="1">
        <f>'PR-RAS'!E665</f>
        <v>54762.33</v>
      </c>
      <c r="E658" s="1">
        <v>0</v>
      </c>
      <c r="F658" s="1">
        <v>0</v>
      </c>
      <c r="G658" s="2">
        <f t="shared" si="10"/>
        <v>82421.569800000012</v>
      </c>
      <c r="H658" s="2">
        <f t="shared" si="11"/>
        <v>0.59000000000196451</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655908.13</v>
      </c>
      <c r="D666" s="1">
        <f>'PR-RAS'!E673</f>
        <v>69033.119999999995</v>
      </c>
      <c r="E666" s="1">
        <v>0</v>
      </c>
      <c r="F666" s="1">
        <v>0</v>
      </c>
      <c r="G666" s="2">
        <f t="shared" si="10"/>
        <v>527992.95605000004</v>
      </c>
      <c r="H666" s="2">
        <f t="shared" si="11"/>
        <v>0.25</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529040.47</v>
      </c>
      <c r="D687" s="1">
        <f>'PR-RAS'!E694</f>
        <v>773831.22</v>
      </c>
      <c r="E687" s="1">
        <v>0</v>
      </c>
      <c r="F687" s="1">
        <v>0</v>
      </c>
      <c r="G687" s="2">
        <f t="shared" si="10"/>
        <v>1424618.1962600001</v>
      </c>
      <c r="H687" s="2">
        <f t="shared" si="11"/>
        <v>0.68999999994412065</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3827066.47</v>
      </c>
      <c r="D691" s="1">
        <f>'PR-RAS'!E698</f>
        <v>913205.81</v>
      </c>
      <c r="E691" s="1">
        <v>0</v>
      </c>
      <c r="F691" s="1">
        <v>0</v>
      </c>
      <c r="G691" s="2">
        <f t="shared" si="10"/>
        <v>3900899.8820999996</v>
      </c>
      <c r="H691" s="2">
        <f t="shared" si="11"/>
        <v>0.66000000014901161</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8072.91</v>
      </c>
      <c r="D709" s="1">
        <f>'PR-RAS'!E716</f>
        <v>4772.87</v>
      </c>
      <c r="E709" s="1">
        <v>0</v>
      </c>
      <c r="F709" s="1">
        <v>0</v>
      </c>
      <c r="G709" s="2">
        <f t="shared" si="10"/>
        <v>12474.004200000001</v>
      </c>
      <c r="H709" s="2">
        <f t="shared" si="11"/>
        <v>0.22000000000025466</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10266.200000000001</v>
      </c>
      <c r="D710" s="1">
        <f>'PR-RAS'!E717</f>
        <v>7429.9</v>
      </c>
      <c r="E710" s="1">
        <v>0</v>
      </c>
      <c r="F710" s="1">
        <v>0</v>
      </c>
      <c r="G710" s="2">
        <f t="shared" si="10"/>
        <v>17814.333999999999</v>
      </c>
      <c r="H710" s="2">
        <f t="shared" si="11"/>
        <v>0.30000000000109139</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195890.8</v>
      </c>
      <c r="D711" s="1">
        <f>'PR-RAS'!E718</f>
        <v>189439.59</v>
      </c>
      <c r="E711" s="1">
        <v>0</v>
      </c>
      <c r="F711" s="1">
        <v>0</v>
      </c>
      <c r="G711" s="2">
        <f t="shared" si="10"/>
        <v>408086.68579999998</v>
      </c>
      <c r="H711" s="2">
        <f t="shared" si="11"/>
        <v>0.61000000001513399</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191.94</v>
      </c>
      <c r="D713" s="1">
        <f>'PR-RAS'!E720</f>
        <v>1763.28</v>
      </c>
      <c r="E713" s="1">
        <v>0</v>
      </c>
      <c r="F713" s="1">
        <v>0</v>
      </c>
      <c r="G713" s="2">
        <f t="shared" si="10"/>
        <v>2647.5719999999997</v>
      </c>
      <c r="H713" s="2">
        <f t="shared" si="11"/>
        <v>0.33999999999997499</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94.72</v>
      </c>
      <c r="D714" s="1">
        <f>'PR-RAS'!E721</f>
        <v>94.71</v>
      </c>
      <c r="E714" s="1">
        <v>0</v>
      </c>
      <c r="F714" s="1">
        <v>0</v>
      </c>
      <c r="G714" s="2">
        <f t="shared" si="10"/>
        <v>202.59181999999998</v>
      </c>
      <c r="H714" s="2">
        <f t="shared" si="11"/>
        <v>0.57000000000000739</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3550.83</v>
      </c>
      <c r="D715" s="1">
        <f>'PR-RAS'!E722</f>
        <v>3746.84</v>
      </c>
      <c r="E715" s="1">
        <v>0</v>
      </c>
      <c r="F715" s="1">
        <v>0</v>
      </c>
      <c r="G715" s="2">
        <f t="shared" si="10"/>
        <v>7885.7801399999998</v>
      </c>
      <c r="H715" s="2">
        <f t="shared" si="11"/>
        <v>0.32999999999992724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68552.98</v>
      </c>
      <c r="D718" s="1">
        <f>'PR-RAS'!E725</f>
        <v>82236.13</v>
      </c>
      <c r="E718" s="1">
        <v>0</v>
      </c>
      <c r="F718" s="1">
        <v>0</v>
      </c>
      <c r="G718" s="2">
        <f t="shared" si="10"/>
        <v>167079.09707999998</v>
      </c>
      <c r="H718" s="2">
        <f t="shared" si="11"/>
        <v>0.15000000000873115</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32388.35</v>
      </c>
      <c r="D719" s="1">
        <f>'PR-RAS'!E726</f>
        <v>34114.949999999997</v>
      </c>
      <c r="E719" s="1">
        <v>0</v>
      </c>
      <c r="F719" s="1">
        <v>0</v>
      </c>
      <c r="G719" s="2">
        <f t="shared" si="10"/>
        <v>72243.9035</v>
      </c>
      <c r="H719" s="2">
        <f t="shared" si="11"/>
        <v>0.40000000000145519</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13971.98</v>
      </c>
      <c r="D735" s="1">
        <f>'PR-RAS'!E742</f>
        <v>52402.37</v>
      </c>
      <c r="E735" s="1">
        <v>0</v>
      </c>
      <c r="F735" s="1">
        <v>0</v>
      </c>
      <c r="G735" s="2">
        <f t="shared" si="10"/>
        <v>87182.112479999996</v>
      </c>
      <c r="H735" s="2">
        <f t="shared" si="11"/>
        <v>0.3900000000030559</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12925.56</v>
      </c>
      <c r="E736" s="1">
        <v>0</v>
      </c>
      <c r="F736" s="1">
        <v>0</v>
      </c>
      <c r="G736" s="2">
        <f t="shared" si="10"/>
        <v>19000.573199999999</v>
      </c>
      <c r="H736" s="2">
        <f t="shared" si="11"/>
        <v>0.44000000000050932</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397339.38</v>
      </c>
      <c r="D752" s="1">
        <f>'PR-RAS'!E759</f>
        <v>438435.09</v>
      </c>
      <c r="E752" s="1">
        <v>0</v>
      </c>
      <c r="F752" s="1">
        <v>0</v>
      </c>
      <c r="G752" s="2">
        <f t="shared" si="10"/>
        <v>956931.37956000003</v>
      </c>
      <c r="H752" s="2">
        <f t="shared" si="11"/>
        <v>0.47000000003026798</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297113.37</v>
      </c>
      <c r="D753" s="1">
        <f>'PR-RAS'!E760</f>
        <v>467091.27</v>
      </c>
      <c r="E753" s="1">
        <v>0</v>
      </c>
      <c r="F753" s="1">
        <v>0</v>
      </c>
      <c r="G753" s="2">
        <f t="shared" si="10"/>
        <v>925934.52432000008</v>
      </c>
      <c r="H753" s="2">
        <f t="shared" si="11"/>
        <v>0.64000000001396984</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4455.88</v>
      </c>
      <c r="D755" s="1">
        <f>'PR-RAS'!E762</f>
        <v>0</v>
      </c>
      <c r="E755" s="1">
        <v>0</v>
      </c>
      <c r="F755" s="1">
        <v>0</v>
      </c>
      <c r="G755" s="2">
        <f t="shared" si="10"/>
        <v>3359.7335200000002</v>
      </c>
      <c r="H755" s="2">
        <f t="shared" si="11"/>
        <v>0.11999999999989086</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8985.33</v>
      </c>
      <c r="D756" s="1">
        <f>'PR-RAS'!E763</f>
        <v>1116076.52</v>
      </c>
      <c r="E756" s="1">
        <v>0</v>
      </c>
      <c r="F756" s="1">
        <v>0</v>
      </c>
      <c r="G756" s="2">
        <f t="shared" si="10"/>
        <v>1692059.4693500001</v>
      </c>
      <c r="H756" s="2">
        <f t="shared" si="11"/>
        <v>0.80999999998130079</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637.07000000000005</v>
      </c>
      <c r="D757" s="1">
        <f>'PR-RAS'!E764</f>
        <v>3907420.31</v>
      </c>
      <c r="E757" s="1">
        <v>0</v>
      </c>
      <c r="F757" s="1">
        <v>0</v>
      </c>
      <c r="G757" s="2">
        <f t="shared" si="10"/>
        <v>5908501.1336400006</v>
      </c>
      <c r="H757" s="2">
        <f t="shared" si="11"/>
        <v>0.38000000005592938</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13272.28</v>
      </c>
      <c r="D759" s="1">
        <f>'PR-RAS'!E766</f>
        <v>0</v>
      </c>
      <c r="E759" s="1">
        <v>0</v>
      </c>
      <c r="F759" s="1">
        <v>0</v>
      </c>
      <c r="G759" s="2">
        <f t="shared" si="10"/>
        <v>10060.38824</v>
      </c>
      <c r="H759" s="2">
        <f t="shared" si="11"/>
        <v>0.28000000000065484</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26544.560000000001</v>
      </c>
      <c r="D760" s="1">
        <f>'PR-RAS'!E767</f>
        <v>9192.2999999999993</v>
      </c>
      <c r="E760" s="1">
        <v>0</v>
      </c>
      <c r="F760" s="1">
        <v>0</v>
      </c>
      <c r="G760" s="2">
        <f t="shared" si="10"/>
        <v>34101.23244</v>
      </c>
      <c r="H760" s="2">
        <f t="shared" si="11"/>
        <v>0.73999999999796273</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26544.57</v>
      </c>
      <c r="D761" s="1">
        <f>'PR-RAS'!E768</f>
        <v>26545</v>
      </c>
      <c r="E761" s="1">
        <v>0</v>
      </c>
      <c r="F761" s="1">
        <v>0</v>
      </c>
      <c r="G761" s="2">
        <f t="shared" si="10"/>
        <v>60522.273200000003</v>
      </c>
      <c r="H761" s="2">
        <f t="shared" si="11"/>
        <v>0.43000000000029104</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39816.839999999997</v>
      </c>
      <c r="D763" s="1">
        <f>'PR-RAS'!E770</f>
        <v>0</v>
      </c>
      <c r="E763" s="1">
        <v>0</v>
      </c>
      <c r="F763" s="1">
        <v>0</v>
      </c>
      <c r="G763" s="2">
        <f t="shared" si="10"/>
        <v>30340.432079999999</v>
      </c>
      <c r="H763" s="2">
        <f t="shared" si="11"/>
        <v>0.16000000000349246</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240228.28</v>
      </c>
      <c r="D764" s="1">
        <f>'PR-RAS'!E771</f>
        <v>251500</v>
      </c>
      <c r="E764" s="1">
        <v>0</v>
      </c>
      <c r="F764" s="1">
        <v>0</v>
      </c>
      <c r="G764" s="2">
        <f t="shared" si="10"/>
        <v>567083.17764000001</v>
      </c>
      <c r="H764" s="2">
        <f t="shared" si="11"/>
        <v>0.27999999999883585</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92661.759999999995</v>
      </c>
      <c r="D812" s="1">
        <f>'PR-RAS'!E819</f>
        <v>99828.160000000003</v>
      </c>
      <c r="E812" s="1">
        <v>0</v>
      </c>
      <c r="F812" s="1">
        <v>0</v>
      </c>
      <c r="G812" s="2">
        <f t="shared" si="18"/>
        <v>237069.96288000004</v>
      </c>
      <c r="H812" s="2">
        <f t="shared" si="19"/>
        <v>0.40000000000873115</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398167.77</v>
      </c>
      <c r="D816" s="1">
        <f>'PR-RAS'!E823</f>
        <v>0</v>
      </c>
      <c r="E816" s="1">
        <v>0</v>
      </c>
      <c r="F816" s="1">
        <v>0</v>
      </c>
      <c r="G816" s="2">
        <f t="shared" si="18"/>
        <v>324506.73255000002</v>
      </c>
      <c r="H816" s="2">
        <f t="shared" si="19"/>
        <v>0.22999999998137355</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1682763.46</v>
      </c>
      <c r="D817" s="1">
        <f>'PR-RAS'!E824</f>
        <v>2044965.69</v>
      </c>
      <c r="E817" s="1">
        <v>0</v>
      </c>
      <c r="F817" s="1">
        <v>0</v>
      </c>
      <c r="G817" s="2">
        <f t="shared" si="18"/>
        <v>4710518.9894399997</v>
      </c>
      <c r="H817" s="2">
        <f t="shared" si="19"/>
        <v>0.77000000001862645</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4558.3599999999997</v>
      </c>
      <c r="E821" s="1">
        <v>0</v>
      </c>
      <c r="F821" s="1">
        <v>0</v>
      </c>
      <c r="G821" s="2">
        <f t="shared" si="18"/>
        <v>7475.710399999999</v>
      </c>
      <c r="H821" s="2">
        <f t="shared" si="19"/>
        <v>0.35999999999967258</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116395.48</v>
      </c>
      <c r="D822" s="1">
        <f>'PR-RAS'!E829</f>
        <v>118465.86</v>
      </c>
      <c r="E822" s="1">
        <v>0</v>
      </c>
      <c r="F822" s="1">
        <v>0</v>
      </c>
      <c r="G822" s="2">
        <f t="shared" si="18"/>
        <v>290081.6312</v>
      </c>
      <c r="H822" s="2">
        <f t="shared" si="19"/>
        <v>0.61999999999534339</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1400.44</v>
      </c>
      <c r="D849" s="1">
        <f>'PR-RAS'!E856</f>
        <v>1428.72</v>
      </c>
      <c r="E849" s="1">
        <v>0</v>
      </c>
      <c r="F849" s="1">
        <v>0</v>
      </c>
      <c r="G849" s="2">
        <f t="shared" si="18"/>
        <v>3610.6822400000001</v>
      </c>
      <c r="H849" s="2">
        <f t="shared" si="19"/>
        <v>0.72000000000002728</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212113.49</v>
      </c>
      <c r="D893" s="1">
        <f>'PR-RAS'!E900</f>
        <v>126572.52</v>
      </c>
      <c r="E893" s="1">
        <v>0</v>
      </c>
      <c r="F893" s="1">
        <v>0</v>
      </c>
      <c r="G893" s="2">
        <f t="shared" si="18"/>
        <v>415010.60876000003</v>
      </c>
      <c r="H893" s="2">
        <f t="shared" si="19"/>
        <v>0.96999999998661224</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56805.36</v>
      </c>
      <c r="D922" s="1">
        <f>'PR-RAS'!E929</f>
        <v>56274.47</v>
      </c>
      <c r="E922" s="1">
        <v>0</v>
      </c>
      <c r="F922" s="1">
        <v>0</v>
      </c>
      <c r="G922" s="2">
        <f t="shared" si="18"/>
        <v>155975.31029999998</v>
      </c>
      <c r="H922" s="2">
        <f t="shared" si="19"/>
        <v>0.83000000000174623</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14621.61</v>
      </c>
      <c r="D947" s="1">
        <f>'PR-RAS'!E954</f>
        <v>58486.44</v>
      </c>
      <c r="E947" s="1">
        <v>0</v>
      </c>
      <c r="F947" s="1">
        <v>0</v>
      </c>
      <c r="G947" s="2">
        <f t="shared" si="18"/>
        <v>124488.38753999998</v>
      </c>
      <c r="H947" s="2">
        <f t="shared" si="19"/>
        <v>0.83000000000174623</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396819.35</v>
      </c>
      <c r="D961" s="1">
        <f>'PR-RAS'!E968</f>
        <v>212113.4</v>
      </c>
      <c r="E961" s="1">
        <v>0</v>
      </c>
      <c r="F961" s="1">
        <v>0</v>
      </c>
      <c r="G961" s="2">
        <f t="shared" si="18"/>
        <v>788204.30399999989</v>
      </c>
      <c r="H961" s="2">
        <f t="shared" si="19"/>
        <v>0.74999999997089617</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26808153.690000001</v>
      </c>
      <c r="D984" s="6">
        <f>BILANCA!E6</f>
        <v>35804267.769999996</v>
      </c>
      <c r="E984" s="6">
        <v>0</v>
      </c>
      <c r="F984" s="6">
        <v>0</v>
      </c>
      <c r="G984" s="7">
        <f t="shared" ref="G984:G1241" si="22">B984/1000*C984+B984/500*D984</f>
        <v>98416.689230000004</v>
      </c>
      <c r="H984" s="7">
        <f t="shared" si="19"/>
        <v>0.54000000283122063</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14776459.890000001</v>
      </c>
      <c r="D985" s="1">
        <f>BILANCA!E7</f>
        <v>15838719.079999998</v>
      </c>
      <c r="E985" s="1">
        <v>0</v>
      </c>
      <c r="F985" s="1">
        <v>0</v>
      </c>
      <c r="G985" s="2">
        <f t="shared" si="22"/>
        <v>92907.796099999992</v>
      </c>
      <c r="H985" s="2">
        <f t="shared" si="19"/>
        <v>0.18999999761581421</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14145.27</v>
      </c>
      <c r="D986" s="1">
        <f>BILANCA!E8</f>
        <v>710134.16999999993</v>
      </c>
      <c r="E986" s="1">
        <v>0</v>
      </c>
      <c r="F986" s="1">
        <v>0</v>
      </c>
      <c r="G986" s="2">
        <f t="shared" si="22"/>
        <v>4303.2408299999997</v>
      </c>
      <c r="H986" s="2">
        <f t="shared" si="19"/>
        <v>0.43999999992593075</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13272.28</v>
      </c>
      <c r="D987" s="1">
        <f>BILANCA!E9</f>
        <v>710067.02</v>
      </c>
      <c r="E987" s="1">
        <v>0</v>
      </c>
      <c r="F987" s="1">
        <v>0</v>
      </c>
      <c r="G987" s="2">
        <f t="shared" si="22"/>
        <v>5733.6252800000002</v>
      </c>
      <c r="H987" s="2">
        <f t="shared" si="19"/>
        <v>0.30000000001928129</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9701.56</v>
      </c>
      <c r="D988" s="1">
        <f>BILANCA!E10</f>
        <v>9701.57</v>
      </c>
      <c r="E988" s="1">
        <v>0</v>
      </c>
      <c r="F988" s="1">
        <v>0</v>
      </c>
      <c r="G988" s="2">
        <f t="shared" si="22"/>
        <v>145.52349999999998</v>
      </c>
      <c r="H988" s="2">
        <f t="shared" si="19"/>
        <v>0.87000000000080036</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8828.57</v>
      </c>
      <c r="D989" s="1">
        <f>BILANCA!E11</f>
        <v>9634.42</v>
      </c>
      <c r="E989" s="1">
        <v>0</v>
      </c>
      <c r="F989" s="1">
        <v>0</v>
      </c>
      <c r="G989" s="2">
        <f t="shared" si="22"/>
        <v>168.58446000000001</v>
      </c>
      <c r="H989" s="2">
        <f t="shared" si="19"/>
        <v>0.8500000000003638</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14651988.790000001</v>
      </c>
      <c r="D990" s="1">
        <f>BILANCA!E12</f>
        <v>14820439.209999999</v>
      </c>
      <c r="E990" s="1">
        <v>0</v>
      </c>
      <c r="F990" s="1">
        <v>0</v>
      </c>
      <c r="G990" s="2">
        <f t="shared" si="22"/>
        <v>310050.07046999998</v>
      </c>
      <c r="H990" s="2">
        <f t="shared" si="19"/>
        <v>0.41999999806284904</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14002194.959999999</v>
      </c>
      <c r="D991" s="1">
        <f>BILANCA!E13</f>
        <v>14022859.01</v>
      </c>
      <c r="E991" s="1">
        <v>0</v>
      </c>
      <c r="F991" s="1">
        <v>0</v>
      </c>
      <c r="G991" s="2">
        <f t="shared" si="22"/>
        <v>336383.30384000001</v>
      </c>
      <c r="H991" s="2">
        <f t="shared" si="19"/>
        <v>5.000000074505806E-2</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1327.23</v>
      </c>
      <c r="D992" s="1">
        <f>BILANCA!E14</f>
        <v>1327.23</v>
      </c>
      <c r="E992" s="1">
        <v>0</v>
      </c>
      <c r="F992" s="1">
        <v>0</v>
      </c>
      <c r="G992" s="2">
        <f t="shared" si="22"/>
        <v>35.835209999999996</v>
      </c>
      <c r="H992" s="2">
        <f t="shared" si="19"/>
        <v>0.46000000000003638</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10594402.52</v>
      </c>
      <c r="D993" s="1">
        <f>BILANCA!E15</f>
        <v>10623465.890000001</v>
      </c>
      <c r="E993" s="1">
        <v>0</v>
      </c>
      <c r="F993" s="1">
        <v>0</v>
      </c>
      <c r="G993" s="2">
        <f t="shared" si="22"/>
        <v>318413.34299999999</v>
      </c>
      <c r="H993" s="2">
        <f t="shared" si="19"/>
        <v>0.58999999985098839</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5314993.04</v>
      </c>
      <c r="D995" s="1">
        <f>BILANCA!E17</f>
        <v>5745564.6100000003</v>
      </c>
      <c r="E995" s="1">
        <v>0</v>
      </c>
      <c r="F995" s="1">
        <v>0</v>
      </c>
      <c r="G995" s="2">
        <f t="shared" si="22"/>
        <v>201673.46711999999</v>
      </c>
      <c r="H995" s="2">
        <f t="shared" si="19"/>
        <v>0.42999999970197678</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1908527.83</v>
      </c>
      <c r="D996" s="1">
        <f>BILANCA!E18</f>
        <v>2347498.7200000002</v>
      </c>
      <c r="E996" s="1">
        <v>0</v>
      </c>
      <c r="F996" s="1">
        <v>0</v>
      </c>
      <c r="G996" s="2">
        <f t="shared" si="22"/>
        <v>85845.828510000007</v>
      </c>
      <c r="H996" s="2">
        <f t="shared" si="19"/>
        <v>0.44999999972060323</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603439.2100000002</v>
      </c>
      <c r="D997" s="1">
        <f>BILANCA!E19</f>
        <v>514580.7099999995</v>
      </c>
      <c r="E997" s="1">
        <v>0</v>
      </c>
      <c r="F997" s="1">
        <v>0</v>
      </c>
      <c r="G997" s="2">
        <f t="shared" si="22"/>
        <v>22856.40881999999</v>
      </c>
      <c r="H997" s="2">
        <f t="shared" si="19"/>
        <v>0.50000000069849193</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1316705.8799999999</v>
      </c>
      <c r="D998" s="1">
        <f>BILANCA!E20</f>
        <v>1362002.38</v>
      </c>
      <c r="E998" s="1">
        <v>0</v>
      </c>
      <c r="F998" s="1">
        <v>0</v>
      </c>
      <c r="G998" s="2">
        <f t="shared" si="22"/>
        <v>60610.659599999992</v>
      </c>
      <c r="H998" s="2">
        <f t="shared" si="19"/>
        <v>0.5</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207471.72</v>
      </c>
      <c r="D999" s="1">
        <f>BILANCA!E21</f>
        <v>206860.26</v>
      </c>
      <c r="E999" s="1">
        <v>0</v>
      </c>
      <c r="F999" s="1">
        <v>0</v>
      </c>
      <c r="G999" s="2">
        <f t="shared" si="22"/>
        <v>9939.0758400000013</v>
      </c>
      <c r="H999" s="2">
        <f t="shared" si="19"/>
        <v>0.54000000000814907</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349241.67</v>
      </c>
      <c r="D1000" s="1">
        <f>BILANCA!E22</f>
        <v>385931.02</v>
      </c>
      <c r="E1000" s="1">
        <v>0</v>
      </c>
      <c r="F1000" s="1">
        <v>0</v>
      </c>
      <c r="G1000" s="2">
        <f t="shared" si="22"/>
        <v>19058.763070000001</v>
      </c>
      <c r="H1000" s="2">
        <f t="shared" si="19"/>
        <v>0.3500000000349246</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312570.71999999997</v>
      </c>
      <c r="D1001" s="1">
        <f>BILANCA!E23</f>
        <v>312570.7</v>
      </c>
      <c r="E1001" s="1">
        <v>0</v>
      </c>
      <c r="F1001" s="1">
        <v>0</v>
      </c>
      <c r="G1001" s="2">
        <f t="shared" si="22"/>
        <v>16878.818159999999</v>
      </c>
      <c r="H1001" s="2">
        <f t="shared" si="19"/>
        <v>0.58000000001629815</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260774.66</v>
      </c>
      <c r="D1002" s="1">
        <f>BILANCA!E24</f>
        <v>260774.65</v>
      </c>
      <c r="E1002" s="1">
        <v>0</v>
      </c>
      <c r="F1002" s="1">
        <v>0</v>
      </c>
      <c r="G1002" s="2">
        <f t="shared" si="22"/>
        <v>14864.15524</v>
      </c>
      <c r="H1002" s="2">
        <f t="shared" si="19"/>
        <v>0.69000000000232831</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144017.20000000001</v>
      </c>
      <c r="D1004" s="1">
        <f>BILANCA!E26</f>
        <v>164618.10999999999</v>
      </c>
      <c r="E1004" s="1">
        <v>0</v>
      </c>
      <c r="F1004" s="1">
        <v>0</v>
      </c>
      <c r="G1004" s="2">
        <f t="shared" si="22"/>
        <v>9938.321820000001</v>
      </c>
      <c r="H1004" s="2">
        <f t="shared" si="19"/>
        <v>0.30999999999767169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1987342.64</v>
      </c>
      <c r="D1006" s="1">
        <f>BILANCA!E28</f>
        <v>2178176.41</v>
      </c>
      <c r="E1006" s="1">
        <v>0</v>
      </c>
      <c r="F1006" s="1">
        <v>0</v>
      </c>
      <c r="G1006" s="2">
        <f t="shared" si="22"/>
        <v>145904.99557999999</v>
      </c>
      <c r="H1006" s="2">
        <f t="shared" si="19"/>
        <v>0.7700000002514571</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30558.739999999991</v>
      </c>
      <c r="D1007" s="1">
        <f>BILANCA!E29</f>
        <v>270010.68</v>
      </c>
      <c r="E1007" s="1">
        <v>0</v>
      </c>
      <c r="F1007" s="1">
        <v>0</v>
      </c>
      <c r="G1007" s="2">
        <f t="shared" si="22"/>
        <v>13693.922400000001</v>
      </c>
      <c r="H1007" s="2">
        <f t="shared" si="19"/>
        <v>0.58000000001629815</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275805.53999999998</v>
      </c>
      <c r="D1008" s="1">
        <f>BILANCA!E30</f>
        <v>458373.56</v>
      </c>
      <c r="E1008" s="1">
        <v>0</v>
      </c>
      <c r="F1008" s="1">
        <v>0</v>
      </c>
      <c r="G1008" s="2">
        <f t="shared" si="22"/>
        <v>29813.816500000001</v>
      </c>
      <c r="H1008" s="2">
        <f t="shared" si="19"/>
        <v>0.90000000002328306</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245246.8</v>
      </c>
      <c r="D1012" s="1">
        <f>BILANCA!E34</f>
        <v>188362.88</v>
      </c>
      <c r="E1012" s="1">
        <v>0</v>
      </c>
      <c r="F1012" s="1">
        <v>0</v>
      </c>
      <c r="G1012" s="2">
        <f t="shared" si="22"/>
        <v>18037.204239999999</v>
      </c>
      <c r="H1012" s="2">
        <f t="shared" si="19"/>
        <v>0.32000000000698492</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2189.9299999999998</v>
      </c>
      <c r="D1015" s="1">
        <f>BILANCA!E37</f>
        <v>2189.9</v>
      </c>
      <c r="E1015" s="1">
        <v>0</v>
      </c>
      <c r="F1015" s="1">
        <v>0</v>
      </c>
      <c r="G1015" s="2">
        <f t="shared" si="22"/>
        <v>210.23136</v>
      </c>
      <c r="H1015" s="2">
        <f t="shared" si="19"/>
        <v>0.17000000000007276</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2189.9299999999998</v>
      </c>
      <c r="D1018" s="1">
        <f>BILANCA!E40</f>
        <v>2189.9</v>
      </c>
      <c r="E1018" s="1">
        <v>0</v>
      </c>
      <c r="F1018" s="1">
        <v>0</v>
      </c>
      <c r="G1018" s="2">
        <f t="shared" si="22"/>
        <v>229.94055000000003</v>
      </c>
      <c r="H1018" s="2">
        <f t="shared" si="19"/>
        <v>0.17000000000007276</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15795.880000000005</v>
      </c>
      <c r="D1023" s="1">
        <f>BILANCA!E45</f>
        <v>12988.809999999998</v>
      </c>
      <c r="E1023" s="1">
        <v>0</v>
      </c>
      <c r="F1023" s="1">
        <v>0</v>
      </c>
      <c r="G1023" s="2">
        <f t="shared" si="22"/>
        <v>1670.94</v>
      </c>
      <c r="H1023" s="2">
        <f t="shared" si="19"/>
        <v>0.30999999999767169</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75930.240000000005</v>
      </c>
      <c r="D1025" s="1">
        <f>BILANCA!E47</f>
        <v>75930.22</v>
      </c>
      <c r="E1025" s="1">
        <v>0</v>
      </c>
      <c r="F1025" s="1">
        <v>0</v>
      </c>
      <c r="G1025" s="2">
        <f t="shared" si="22"/>
        <v>9567.2085600000009</v>
      </c>
      <c r="H1025" s="2">
        <f t="shared" si="19"/>
        <v>0.46000000000640284</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13272.28</v>
      </c>
      <c r="D1026" s="1">
        <f>BILANCA!E48</f>
        <v>13272.28</v>
      </c>
      <c r="E1026" s="1">
        <v>0</v>
      </c>
      <c r="F1026" s="1">
        <v>0</v>
      </c>
      <c r="G1026" s="2">
        <f t="shared" si="22"/>
        <v>1712.1241199999999</v>
      </c>
      <c r="H1026" s="2">
        <f t="shared" si="19"/>
        <v>0.56000000000130967</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73406.64</v>
      </c>
      <c r="D1028" s="1">
        <f>BILANCA!E50</f>
        <v>76213.69</v>
      </c>
      <c r="E1028" s="1">
        <v>0</v>
      </c>
      <c r="F1028" s="1">
        <v>0</v>
      </c>
      <c r="G1028" s="2">
        <f t="shared" si="22"/>
        <v>10162.5309</v>
      </c>
      <c r="H1028" s="2">
        <f t="shared" si="19"/>
        <v>0.66999999999825377</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119029.39</v>
      </c>
      <c r="D1032" s="1">
        <f>BILANCA!E54</f>
        <v>105200.34</v>
      </c>
      <c r="E1032" s="1">
        <v>0</v>
      </c>
      <c r="F1032" s="1">
        <v>0</v>
      </c>
      <c r="G1032" s="2">
        <f t="shared" si="22"/>
        <v>16142.07343</v>
      </c>
      <c r="H1032" s="2">
        <f t="shared" si="19"/>
        <v>0.72999999999592546</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119029.39</v>
      </c>
      <c r="D1033" s="1">
        <f>BILANCA!E55</f>
        <v>105200.34</v>
      </c>
      <c r="E1033" s="1">
        <v>0</v>
      </c>
      <c r="F1033" s="1">
        <v>0</v>
      </c>
      <c r="G1033" s="2">
        <f t="shared" si="22"/>
        <v>16471.503499999999</v>
      </c>
      <c r="H1033" s="2">
        <f t="shared" si="19"/>
        <v>0.72999999999592546</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110325.83</v>
      </c>
      <c r="D1034" s="1">
        <f>BILANCA!E56</f>
        <v>308145.7</v>
      </c>
      <c r="E1034" s="1">
        <v>0</v>
      </c>
      <c r="F1034" s="1">
        <v>0</v>
      </c>
      <c r="G1034" s="2">
        <f t="shared" si="22"/>
        <v>37057.478729999995</v>
      </c>
      <c r="H1034" s="2">
        <f t="shared" si="19"/>
        <v>0.46999999998661224</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110325.83</v>
      </c>
      <c r="D1035" s="1">
        <f>BILANCA!E57</f>
        <v>308145.7</v>
      </c>
      <c r="E1035" s="1">
        <v>0</v>
      </c>
      <c r="F1035" s="1">
        <v>0</v>
      </c>
      <c r="G1035" s="2">
        <f t="shared" si="22"/>
        <v>37784.095959999999</v>
      </c>
      <c r="H1035" s="2">
        <f t="shared" si="19"/>
        <v>0.46999999998661224</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12031693.800000001</v>
      </c>
      <c r="D1046" s="1">
        <f>BILANCA!E68</f>
        <v>19965548.690000001</v>
      </c>
      <c r="E1046" s="1">
        <v>0</v>
      </c>
      <c r="F1046" s="1">
        <v>0</v>
      </c>
      <c r="G1046" s="2">
        <f t="shared" si="22"/>
        <v>3273655.8443400003</v>
      </c>
      <c r="H1046" s="2">
        <f t="shared" si="19"/>
        <v>0.50999999791383743</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11072650.51</v>
      </c>
      <c r="D1047" s="1">
        <f>BILANCA!E69</f>
        <v>19176534.890000001</v>
      </c>
      <c r="E1047" s="1">
        <v>0</v>
      </c>
      <c r="F1047" s="1">
        <v>0</v>
      </c>
      <c r="G1047" s="2">
        <f t="shared" si="22"/>
        <v>3163246.0985600003</v>
      </c>
      <c r="H1047" s="2">
        <f t="shared" si="19"/>
        <v>0.59999999962747097</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11072650.51</v>
      </c>
      <c r="D1048" s="1">
        <f>BILANCA!E70</f>
        <v>19176534.890000001</v>
      </c>
      <c r="E1048" s="1">
        <v>0</v>
      </c>
      <c r="F1048" s="1">
        <v>0</v>
      </c>
      <c r="G1048" s="2">
        <f t="shared" si="22"/>
        <v>3212671.8188500004</v>
      </c>
      <c r="H1048" s="2">
        <f t="shared" si="19"/>
        <v>0.59999999962747097</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11072650.51</v>
      </c>
      <c r="D1050" s="1">
        <f>BILANCA!E72</f>
        <v>19176534.890000001</v>
      </c>
      <c r="E1050" s="1">
        <v>0</v>
      </c>
      <c r="F1050" s="1">
        <v>0</v>
      </c>
      <c r="G1050" s="2">
        <f t="shared" si="22"/>
        <v>3311523.2594300006</v>
      </c>
      <c r="H1050" s="2">
        <f t="shared" si="19"/>
        <v>0.59999999962747097</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273847.83</v>
      </c>
      <c r="D1056" s="1">
        <f>BILANCA!E78</f>
        <v>360539.39</v>
      </c>
      <c r="E1056" s="1">
        <v>0</v>
      </c>
      <c r="F1056" s="1">
        <v>0</v>
      </c>
      <c r="G1056" s="2">
        <f t="shared" si="22"/>
        <v>72629.642529999997</v>
      </c>
      <c r="H1056" s="2">
        <f t="shared" si="19"/>
        <v>0.55999999999767169</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157428.07</v>
      </c>
      <c r="D1057" s="1">
        <f>BILANCA!E79</f>
        <v>146344.68</v>
      </c>
      <c r="E1057" s="1">
        <v>0</v>
      </c>
      <c r="F1057" s="1">
        <v>0</v>
      </c>
      <c r="G1057" s="2">
        <f t="shared" si="22"/>
        <v>33308.68982</v>
      </c>
      <c r="H1057" s="2">
        <f t="shared" si="19"/>
        <v>0.39000000001396984</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157428.07</v>
      </c>
      <c r="D1058" s="1">
        <f>BILANCA!E80</f>
        <v>146344.68</v>
      </c>
      <c r="E1058" s="1">
        <v>0</v>
      </c>
      <c r="F1058" s="1">
        <v>0</v>
      </c>
      <c r="G1058" s="2">
        <f t="shared" si="22"/>
        <v>33758.807249999998</v>
      </c>
      <c r="H1058" s="2">
        <f t="shared" si="19"/>
        <v>0.39000000001396984</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116419.76</v>
      </c>
      <c r="D1064" s="1">
        <f>BILANCA!E86</f>
        <v>214194.71</v>
      </c>
      <c r="E1064" s="1">
        <v>0</v>
      </c>
      <c r="F1064" s="1">
        <v>0</v>
      </c>
      <c r="G1064" s="2">
        <f t="shared" si="22"/>
        <v>44129.543579999998</v>
      </c>
      <c r="H1064" s="2">
        <f t="shared" si="19"/>
        <v>0.53000000001338776</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320023.21999999997</v>
      </c>
      <c r="D1065" s="1">
        <f>BILANCA!E87</f>
        <v>67259.459999999992</v>
      </c>
      <c r="E1065" s="1">
        <v>0</v>
      </c>
      <c r="F1065" s="1">
        <v>0</v>
      </c>
      <c r="G1065" s="2">
        <f t="shared" si="22"/>
        <v>37272.455479999997</v>
      </c>
      <c r="H1065" s="2">
        <f t="shared" si="19"/>
        <v>0.67999999996391125</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320023.21999999997</v>
      </c>
      <c r="D1066" s="1">
        <f>BILANCA!E88</f>
        <v>318594.48</v>
      </c>
      <c r="E1066" s="1">
        <v>0</v>
      </c>
      <c r="F1066" s="1">
        <v>0</v>
      </c>
      <c r="G1066" s="2">
        <f t="shared" si="22"/>
        <v>79448.610939999999</v>
      </c>
      <c r="H1066" s="2">
        <f t="shared" si="19"/>
        <v>0.69999999995343387</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253458.6</v>
      </c>
      <c r="D1067" s="1">
        <f>BILANCA!E89</f>
        <v>253458.58</v>
      </c>
      <c r="E1067" s="1">
        <v>0</v>
      </c>
      <c r="F1067" s="1">
        <v>0</v>
      </c>
      <c r="G1067" s="2">
        <f t="shared" si="22"/>
        <v>63871.563840000003</v>
      </c>
      <c r="H1067" s="2">
        <f t="shared" si="19"/>
        <v>0.82000000000698492</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66564.62</v>
      </c>
      <c r="D1075" s="1">
        <f>BILANCA!E97</f>
        <v>65135.9</v>
      </c>
      <c r="E1075" s="1">
        <v>0</v>
      </c>
      <c r="F1075" s="1">
        <v>0</v>
      </c>
      <c r="G1075" s="2">
        <f t="shared" si="22"/>
        <v>18108.950639999999</v>
      </c>
      <c r="H1075" s="2">
        <f t="shared" si="23"/>
        <v>0.48000000000320142</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251335.02</v>
      </c>
      <c r="E1095" s="1">
        <v>0</v>
      </c>
      <c r="F1095" s="1">
        <v>0</v>
      </c>
      <c r="G1095" s="2">
        <f t="shared" si="22"/>
        <v>56299.044479999997</v>
      </c>
      <c r="H1095" s="2">
        <f t="shared" si="23"/>
        <v>1.9999999989522621E-2</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39653.730000000003</v>
      </c>
      <c r="D1112" s="1">
        <f>BILANCA!E134</f>
        <v>39653.74</v>
      </c>
      <c r="E1112" s="1">
        <v>0</v>
      </c>
      <c r="F1112" s="1">
        <v>0</v>
      </c>
      <c r="G1112" s="2">
        <f t="shared" si="22"/>
        <v>15345.996090000001</v>
      </c>
      <c r="H1112" s="2">
        <f t="shared" si="23"/>
        <v>0.52999999999883585</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39653.730000000003</v>
      </c>
      <c r="D1113" s="1">
        <f>BILANCA!E135</f>
        <v>39653.74</v>
      </c>
      <c r="E1113" s="1">
        <v>0</v>
      </c>
      <c r="F1113" s="1">
        <v>0</v>
      </c>
      <c r="G1113" s="2">
        <f t="shared" si="22"/>
        <v>15464.957300000002</v>
      </c>
      <c r="H1113" s="2">
        <f t="shared" si="23"/>
        <v>0.52999999999883585</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39653.730000000003</v>
      </c>
      <c r="D1117" s="1">
        <f>BILANCA!E139</f>
        <v>39653.74</v>
      </c>
      <c r="E1117" s="1">
        <v>0</v>
      </c>
      <c r="F1117" s="1">
        <v>0</v>
      </c>
      <c r="G1117" s="2">
        <f t="shared" si="22"/>
        <v>15940.80214</v>
      </c>
      <c r="H1117" s="2">
        <f t="shared" si="23"/>
        <v>0.52999999999883585</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96044.360000000044</v>
      </c>
      <c r="D1124" s="1">
        <f>BILANCA!E146</f>
        <v>45505.37000000001</v>
      </c>
      <c r="E1124" s="1">
        <v>0</v>
      </c>
      <c r="F1124" s="1">
        <v>0</v>
      </c>
      <c r="G1124" s="2">
        <f t="shared" si="22"/>
        <v>26374.769100000005</v>
      </c>
      <c r="H1124" s="2">
        <f t="shared" si="23"/>
        <v>0.73000000005413312</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78211.02</v>
      </c>
      <c r="D1125" s="1">
        <f>BILANCA!E147</f>
        <v>45860.800000000003</v>
      </c>
      <c r="E1125" s="1">
        <v>0</v>
      </c>
      <c r="F1125" s="1">
        <v>0</v>
      </c>
      <c r="G1125" s="2">
        <f t="shared" si="22"/>
        <v>24130.43204</v>
      </c>
      <c r="H1125" s="2">
        <f t="shared" si="23"/>
        <v>0.22000000000116415</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2253.91</v>
      </c>
      <c r="D1127" s="1">
        <f>BILANCA!E149</f>
        <v>0</v>
      </c>
      <c r="E1127" s="1">
        <v>0</v>
      </c>
      <c r="F1127" s="1">
        <v>0</v>
      </c>
      <c r="G1127" s="2">
        <f t="shared" si="22"/>
        <v>324.56303999999994</v>
      </c>
      <c r="H1127" s="2">
        <f t="shared" si="23"/>
        <v>9.0000000000145519E-2</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2253.91</v>
      </c>
      <c r="D1132" s="1">
        <f>BILANCA!E154</f>
        <v>0</v>
      </c>
      <c r="E1132" s="1">
        <v>0</v>
      </c>
      <c r="F1132" s="1">
        <v>0</v>
      </c>
      <c r="G1132" s="2">
        <f t="shared" si="22"/>
        <v>335.83258999999998</v>
      </c>
      <c r="H1132" s="2">
        <f t="shared" si="23"/>
        <v>9.0000000000145519E-2</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170558.88</v>
      </c>
      <c r="D1136" s="1">
        <f>BILANCA!E158</f>
        <v>34259.54</v>
      </c>
      <c r="E1136" s="1">
        <v>0</v>
      </c>
      <c r="F1136" s="1">
        <v>0</v>
      </c>
      <c r="G1136" s="2">
        <f t="shared" si="22"/>
        <v>36578.927880000003</v>
      </c>
      <c r="H1136" s="2">
        <f t="shared" si="23"/>
        <v>0.57999999999447027</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50.81</v>
      </c>
      <c r="E1138" s="1">
        <v>0</v>
      </c>
      <c r="F1138" s="1">
        <v>0</v>
      </c>
      <c r="G1138" s="2">
        <f t="shared" si="22"/>
        <v>15.751100000000001</v>
      </c>
      <c r="H1138" s="2">
        <f t="shared" si="23"/>
        <v>0.18999999999999773</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13644.7</v>
      </c>
      <c r="D1139" s="1">
        <f>BILANCA!E161</f>
        <v>13644.7</v>
      </c>
      <c r="E1139" s="1">
        <v>0</v>
      </c>
      <c r="F1139" s="1">
        <v>0</v>
      </c>
      <c r="G1139" s="2">
        <f t="shared" si="22"/>
        <v>6385.7196000000004</v>
      </c>
      <c r="H1139" s="2">
        <f t="shared" si="23"/>
        <v>0.59999999999854481</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8.4700000000000006</v>
      </c>
      <c r="D1140" s="1">
        <f>BILANCA!E162</f>
        <v>334.38</v>
      </c>
      <c r="E1140" s="1">
        <v>0</v>
      </c>
      <c r="F1140" s="1">
        <v>0</v>
      </c>
      <c r="G1140" s="2">
        <f t="shared" si="22"/>
        <v>106.32511</v>
      </c>
      <c r="H1140" s="2">
        <f t="shared" si="23"/>
        <v>0.84999999999999609</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168632.62</v>
      </c>
      <c r="D1141" s="1">
        <f>BILANCA!E163</f>
        <v>48644.86</v>
      </c>
      <c r="E1141" s="1">
        <v>0</v>
      </c>
      <c r="F1141" s="1">
        <v>0</v>
      </c>
      <c r="G1141" s="2">
        <f t="shared" si="22"/>
        <v>42015.729720000003</v>
      </c>
      <c r="H1141" s="2">
        <f t="shared" si="23"/>
        <v>0.52000000000407454</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229474.15</v>
      </c>
      <c r="D1148" s="1">
        <f>BILANCA!E170</f>
        <v>276055.84000000003</v>
      </c>
      <c r="E1148" s="1">
        <v>0</v>
      </c>
      <c r="F1148" s="1">
        <v>0</v>
      </c>
      <c r="G1148" s="2">
        <f t="shared" si="22"/>
        <v>128961.66195000001</v>
      </c>
      <c r="H1148" s="2">
        <f t="shared" si="23"/>
        <v>0.30999999996856786</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229474.15</v>
      </c>
      <c r="D1151" s="1">
        <f>BILANCA!E173</f>
        <v>276055.84000000003</v>
      </c>
      <c r="E1151" s="1">
        <v>0</v>
      </c>
      <c r="F1151" s="1">
        <v>0</v>
      </c>
      <c r="G1151" s="2">
        <f t="shared" si="22"/>
        <v>131306.41944000003</v>
      </c>
      <c r="H1151" s="2">
        <f t="shared" si="23"/>
        <v>0.30999999996856786</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26808153.689999998</v>
      </c>
      <c r="D1152" s="1">
        <f>BILANCA!E175</f>
        <v>35804267.770000003</v>
      </c>
      <c r="E1152" s="1">
        <v>0</v>
      </c>
      <c r="F1152" s="1">
        <v>0</v>
      </c>
      <c r="G1152" s="2">
        <f t="shared" si="22"/>
        <v>16632420.479870003</v>
      </c>
      <c r="H1152" s="2">
        <f t="shared" si="23"/>
        <v>0.53999999910593033</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7611543.46</v>
      </c>
      <c r="D1153" s="1">
        <f>BILANCA!E176</f>
        <v>12366716.890000001</v>
      </c>
      <c r="E1153" s="1">
        <v>0</v>
      </c>
      <c r="F1153" s="1">
        <v>0</v>
      </c>
      <c r="G1153" s="2">
        <f t="shared" si="22"/>
        <v>5498646.1308000004</v>
      </c>
      <c r="H1153" s="2">
        <f t="shared" si="23"/>
        <v>0.56999999936670065</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2971951.42</v>
      </c>
      <c r="D1154" s="1">
        <f>BILANCA!E177</f>
        <v>8153012.2000000002</v>
      </c>
      <c r="E1154" s="1">
        <v>0</v>
      </c>
      <c r="F1154" s="1">
        <v>0</v>
      </c>
      <c r="G1154" s="2">
        <f t="shared" si="22"/>
        <v>3296533.8652200005</v>
      </c>
      <c r="H1154" s="2">
        <f t="shared" si="23"/>
        <v>0.62000000011175871</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231484.35</v>
      </c>
      <c r="D1155" s="1">
        <f>BILANCA!E178</f>
        <v>278739.23</v>
      </c>
      <c r="E1155" s="1">
        <v>0</v>
      </c>
      <c r="F1155" s="1">
        <v>0</v>
      </c>
      <c r="G1155" s="2">
        <f t="shared" si="22"/>
        <v>135701.60331999999</v>
      </c>
      <c r="H1155" s="2">
        <f t="shared" si="23"/>
        <v>0.57999999998719431</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266939.81</v>
      </c>
      <c r="D1156" s="1">
        <f>BILANCA!E179</f>
        <v>369740.79999999999</v>
      </c>
      <c r="E1156" s="1">
        <v>0</v>
      </c>
      <c r="F1156" s="1">
        <v>0</v>
      </c>
      <c r="G1156" s="2">
        <f t="shared" si="22"/>
        <v>174110.90392999997</v>
      </c>
      <c r="H1156" s="2">
        <f t="shared" si="23"/>
        <v>0.39000000001396984</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3868.2400000000002</v>
      </c>
      <c r="D1157" s="1">
        <f>BILANCA!E180</f>
        <v>2661.79</v>
      </c>
      <c r="E1157" s="1">
        <v>0</v>
      </c>
      <c r="F1157" s="1">
        <v>0</v>
      </c>
      <c r="G1157" s="2">
        <f t="shared" si="22"/>
        <v>1599.3766799999999</v>
      </c>
      <c r="H1157" s="2">
        <f t="shared" si="23"/>
        <v>0.45000000000027285</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3838.28</v>
      </c>
      <c r="D1159" s="1">
        <f>BILANCA!E182</f>
        <v>2606.9299999999998</v>
      </c>
      <c r="E1159" s="1">
        <v>0</v>
      </c>
      <c r="F1159" s="1">
        <v>0</v>
      </c>
      <c r="G1159" s="2">
        <f t="shared" si="22"/>
        <v>1593.1766399999999</v>
      </c>
      <c r="H1159" s="2">
        <f t="shared" si="23"/>
        <v>0.3500000000003638</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29.96</v>
      </c>
      <c r="D1160" s="1">
        <f>BILANCA!E183</f>
        <v>54.86</v>
      </c>
      <c r="E1160" s="1">
        <v>0</v>
      </c>
      <c r="F1160" s="1">
        <v>0</v>
      </c>
      <c r="G1160" s="2">
        <f t="shared" si="22"/>
        <v>24.72336</v>
      </c>
      <c r="H1160" s="2">
        <f t="shared" si="23"/>
        <v>0.17999999999999972</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53739.46</v>
      </c>
      <c r="D1161" s="1">
        <f>BILANCA!E184</f>
        <v>47827.02</v>
      </c>
      <c r="E1161" s="1">
        <v>0</v>
      </c>
      <c r="F1161" s="1">
        <v>0</v>
      </c>
      <c r="G1161" s="2">
        <f t="shared" si="22"/>
        <v>26592.042999999998</v>
      </c>
      <c r="H1161" s="2">
        <f t="shared" si="23"/>
        <v>0.47999999999592546</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3826.27</v>
      </c>
      <c r="D1162" s="1">
        <f>BILANCA!E185</f>
        <v>0</v>
      </c>
      <c r="E1162" s="1">
        <v>0</v>
      </c>
      <c r="F1162" s="1">
        <v>0</v>
      </c>
      <c r="G1162" s="2">
        <f>B1162/1000*C1162+B1162/500*D1162</f>
        <v>684.90233000000001</v>
      </c>
      <c r="H1162" s="2">
        <f>ABS(C1162-ROUND(C1162,0))+ABS(D1162-ROUND(D1162,0))</f>
        <v>0.26999999999998181</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56562.28</v>
      </c>
      <c r="D1163" s="1">
        <f>BILANCA!E186</f>
        <v>53122.49</v>
      </c>
      <c r="E1163" s="1">
        <v>0</v>
      </c>
      <c r="F1163" s="1">
        <v>0</v>
      </c>
      <c r="G1163" s="2">
        <f t="shared" si="22"/>
        <v>29305.306799999998</v>
      </c>
      <c r="H1163" s="2">
        <f t="shared" si="23"/>
        <v>0.76999999999679858</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79096.22</v>
      </c>
      <c r="D1164" s="1">
        <f>BILANCA!E187</f>
        <v>60638.07</v>
      </c>
      <c r="E1164" s="1">
        <v>0</v>
      </c>
      <c r="F1164" s="1">
        <v>0</v>
      </c>
      <c r="G1164" s="2">
        <f t="shared" si="22"/>
        <v>36267.39716</v>
      </c>
      <c r="H1164" s="2">
        <f t="shared" si="23"/>
        <v>0.29000000000087311</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2276434.79</v>
      </c>
      <c r="D1165" s="1">
        <f>BILANCA!E188</f>
        <v>7340282.7999999998</v>
      </c>
      <c r="E1165" s="1">
        <v>0</v>
      </c>
      <c r="F1165" s="1">
        <v>0</v>
      </c>
      <c r="G1165" s="2">
        <f t="shared" si="22"/>
        <v>3086174.0709799998</v>
      </c>
      <c r="H1165" s="2">
        <f t="shared" si="23"/>
        <v>0.41000000014901161</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37342.89</v>
      </c>
      <c r="D1166" s="1">
        <f>BILANCA!E189</f>
        <v>189643.36</v>
      </c>
      <c r="E1166" s="1">
        <v>0</v>
      </c>
      <c r="F1166" s="1">
        <v>0</v>
      </c>
      <c r="G1166" s="2">
        <f t="shared" si="22"/>
        <v>76243.218629999988</v>
      </c>
      <c r="H1166" s="2">
        <f t="shared" si="23"/>
        <v>0.46999999998661224</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4601977.01</v>
      </c>
      <c r="D1183" s="1">
        <f>BILANCA!E206</f>
        <v>4023346.73</v>
      </c>
      <c r="E1183" s="1">
        <v>0</v>
      </c>
      <c r="F1183" s="1">
        <v>0</v>
      </c>
      <c r="G1183" s="2">
        <f t="shared" si="22"/>
        <v>2529734.094</v>
      </c>
      <c r="H1183" s="2">
        <f t="shared" si="23"/>
        <v>0.27999999979510903</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4601977.01</v>
      </c>
      <c r="D1184" s="1">
        <f>BILANCA!E207</f>
        <v>4023346.73</v>
      </c>
      <c r="E1184" s="1">
        <v>0</v>
      </c>
      <c r="F1184" s="1">
        <v>0</v>
      </c>
      <c r="G1184" s="2">
        <f t="shared" si="22"/>
        <v>2542382.7644699998</v>
      </c>
      <c r="H1184" s="2">
        <f t="shared" si="23"/>
        <v>0.27999999979510903</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4136049.89</v>
      </c>
      <c r="D1185" s="1">
        <f>BILANCA!E208</f>
        <v>3840270.28</v>
      </c>
      <c r="E1185" s="1">
        <v>0</v>
      </c>
      <c r="F1185" s="1">
        <v>0</v>
      </c>
      <c r="G1185" s="2">
        <f t="shared" si="22"/>
        <v>2386951.2708999999</v>
      </c>
      <c r="H1185" s="2">
        <f t="shared" si="23"/>
        <v>0.38999999966472387</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465927.12</v>
      </c>
      <c r="D1194" s="1">
        <f>BILANCA!E217</f>
        <v>183076.45</v>
      </c>
      <c r="E1194" s="1">
        <v>0</v>
      </c>
      <c r="F1194" s="1">
        <v>0</v>
      </c>
      <c r="G1194" s="2">
        <f t="shared" si="22"/>
        <v>175568.88422000001</v>
      </c>
      <c r="H1194" s="2">
        <f t="shared" si="23"/>
        <v>0.57000000000698492</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272.14</v>
      </c>
      <c r="D1211" s="1">
        <f>BILANCA!E234</f>
        <v>714.6</v>
      </c>
      <c r="E1211" s="1">
        <v>0</v>
      </c>
      <c r="F1211" s="1">
        <v>0</v>
      </c>
      <c r="G1211" s="2">
        <f t="shared" si="22"/>
        <v>387.90552000000002</v>
      </c>
      <c r="H1211" s="2">
        <f t="shared" si="23"/>
        <v>0.53999999999996362</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272.14</v>
      </c>
      <c r="D1213" s="1">
        <f>BILANCA!E236</f>
        <v>714.6</v>
      </c>
      <c r="E1213" s="1">
        <v>0</v>
      </c>
      <c r="F1213" s="1">
        <v>0</v>
      </c>
      <c r="G1213" s="2">
        <f t="shared" si="22"/>
        <v>391.3082</v>
      </c>
      <c r="H1213" s="2">
        <f t="shared" si="23"/>
        <v>0.53999999999996362</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19196610.229999997</v>
      </c>
      <c r="D1214" s="1">
        <f>BILANCA!E237</f>
        <v>23437550.880000003</v>
      </c>
      <c r="E1214" s="1">
        <v>0</v>
      </c>
      <c r="F1214" s="1">
        <v>0</v>
      </c>
      <c r="G1214" s="2">
        <f t="shared" si="22"/>
        <v>15262565.469690001</v>
      </c>
      <c r="H1214" s="2">
        <f t="shared" si="23"/>
        <v>0.34999999403953552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10067202.67</v>
      </c>
      <c r="D1215" s="1">
        <f>BILANCA!E238</f>
        <v>12142351.07</v>
      </c>
      <c r="E1215" s="1">
        <v>0</v>
      </c>
      <c r="F1215" s="1">
        <v>0</v>
      </c>
      <c r="G1215" s="2">
        <f t="shared" si="22"/>
        <v>7969641.9159200005</v>
      </c>
      <c r="H1215" s="2">
        <f t="shared" si="23"/>
        <v>0.40000000037252903</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15293564.91</v>
      </c>
      <c r="D1216" s="1">
        <f>BILANCA!E239</f>
        <v>16091976.960000001</v>
      </c>
      <c r="E1216" s="1">
        <v>0</v>
      </c>
      <c r="F1216" s="1">
        <v>0</v>
      </c>
      <c r="G1216" s="2">
        <f t="shared" si="22"/>
        <v>11062261.887390001</v>
      </c>
      <c r="H1216" s="2">
        <f t="shared" si="23"/>
        <v>0.12999999895691872</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15293564.91</v>
      </c>
      <c r="D1217" s="1">
        <f>BILANCA!E240</f>
        <v>16091976.960000001</v>
      </c>
      <c r="E1217" s="1">
        <v>0</v>
      </c>
      <c r="F1217" s="1">
        <v>0</v>
      </c>
      <c r="G1217" s="2">
        <f t="shared" si="22"/>
        <v>11109739.40622</v>
      </c>
      <c r="H1217" s="2">
        <f t="shared" si="23"/>
        <v>0.12999999895691872</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5226362.24</v>
      </c>
      <c r="D1219" s="1">
        <f>BILANCA!E242</f>
        <v>3949625.89</v>
      </c>
      <c r="E1219" s="1">
        <v>0</v>
      </c>
      <c r="F1219" s="1">
        <v>0</v>
      </c>
      <c r="G1219" s="2">
        <f t="shared" si="22"/>
        <v>3097644.9087199997</v>
      </c>
      <c r="H1219" s="2">
        <f t="shared" si="23"/>
        <v>0.35000000009313226</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5226362.24</v>
      </c>
      <c r="D1220" s="1">
        <f>BILANCA!E243</f>
        <v>3949625.89</v>
      </c>
      <c r="E1220" s="1">
        <v>0</v>
      </c>
      <c r="F1220" s="1">
        <v>0</v>
      </c>
      <c r="G1220" s="2">
        <f t="shared" si="22"/>
        <v>3110770.5227399999</v>
      </c>
      <c r="H1220" s="2">
        <f t="shared" si="23"/>
        <v>0.35000000009313226</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9049261.8099999987</v>
      </c>
      <c r="D1222" s="1">
        <f>BILANCA!E245</f>
        <v>11263339.140000001</v>
      </c>
      <c r="E1222" s="1">
        <v>0</v>
      </c>
      <c r="F1222" s="1">
        <v>0</v>
      </c>
      <c r="G1222" s="2">
        <f t="shared" si="22"/>
        <v>7546649.6815099996</v>
      </c>
      <c r="H1222" s="2">
        <f t="shared" si="23"/>
        <v>0.33000000193715096</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11403183.039999999</v>
      </c>
      <c r="D1223" s="1">
        <f>BILANCA!E246</f>
        <v>13907833.780000001</v>
      </c>
      <c r="E1223" s="1">
        <v>0</v>
      </c>
      <c r="F1223" s="1">
        <v>0</v>
      </c>
      <c r="G1223" s="2">
        <f t="shared" si="22"/>
        <v>9412524.1439999994</v>
      </c>
      <c r="H1223" s="2">
        <f t="shared" si="23"/>
        <v>0.25999999791383743</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6811021.9000000004</v>
      </c>
      <c r="D1224" s="1">
        <f>BILANCA!E247</f>
        <v>9740576.2400000002</v>
      </c>
      <c r="E1224" s="1">
        <v>0</v>
      </c>
      <c r="F1224" s="1">
        <v>0</v>
      </c>
      <c r="G1224" s="2">
        <f t="shared" si="22"/>
        <v>6336414.0255800001</v>
      </c>
      <c r="H1224" s="2">
        <f t="shared" si="23"/>
        <v>0.33999999985098839</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4592161.1399999997</v>
      </c>
      <c r="D1226" s="1">
        <f>BILANCA!E249</f>
        <v>4167257.54</v>
      </c>
      <c r="E1226" s="1">
        <v>0</v>
      </c>
      <c r="F1226" s="1">
        <v>0</v>
      </c>
      <c r="G1226" s="2">
        <f t="shared" si="22"/>
        <v>3141182.3214599998</v>
      </c>
      <c r="H1226" s="2">
        <f t="shared" si="23"/>
        <v>0.59999999962747097</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2353921.23</v>
      </c>
      <c r="D1227" s="1">
        <f>BILANCA!E250</f>
        <v>2644494.64</v>
      </c>
      <c r="E1227" s="1">
        <v>0</v>
      </c>
      <c r="F1227" s="1">
        <v>0</v>
      </c>
      <c r="G1227" s="2">
        <f t="shared" si="22"/>
        <v>1864870.16444</v>
      </c>
      <c r="H1227" s="2">
        <f t="shared" si="23"/>
        <v>0.58999999985098839</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2353921.23</v>
      </c>
      <c r="D1229" s="1">
        <f>BILANCA!E252</f>
        <v>2644494.64</v>
      </c>
      <c r="E1229" s="1">
        <v>0</v>
      </c>
      <c r="F1229" s="1">
        <v>0</v>
      </c>
      <c r="G1229" s="2">
        <f t="shared" si="22"/>
        <v>1880155.9854600001</v>
      </c>
      <c r="H1229" s="2">
        <f t="shared" si="23"/>
        <v>0.58999999985098839</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80145.75</v>
      </c>
      <c r="D1232" s="1">
        <f>BILANCA!E255</f>
        <v>31860.67</v>
      </c>
      <c r="E1232" s="1">
        <v>0</v>
      </c>
      <c r="F1232" s="1">
        <v>0</v>
      </c>
      <c r="G1232" s="2">
        <f t="shared" si="22"/>
        <v>35822.905409999999</v>
      </c>
      <c r="H1232" s="2">
        <f t="shared" si="23"/>
        <v>0.58000000000174623</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11755348.42</v>
      </c>
      <c r="D1236" s="1">
        <f>BILANCA!E259</f>
        <v>6100810.8700000001</v>
      </c>
      <c r="E1236" s="1">
        <v>0</v>
      </c>
      <c r="F1236" s="1">
        <v>0</v>
      </c>
      <c r="G1236" s="2">
        <f t="shared" si="22"/>
        <v>6061113.4504800001</v>
      </c>
      <c r="H1236" s="2">
        <f t="shared" si="23"/>
        <v>0.54999999981373549</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11755348.42</v>
      </c>
      <c r="D1237" s="1">
        <f>BILANCA!E260</f>
        <v>6100810.8700000001</v>
      </c>
      <c r="E1237" s="1">
        <v>0</v>
      </c>
      <c r="F1237" s="1">
        <v>0</v>
      </c>
      <c r="G1237" s="2">
        <f t="shared" si="22"/>
        <v>6085070.4206400001</v>
      </c>
      <c r="H1237" s="2">
        <f t="shared" si="23"/>
        <v>0.54999999981373549</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317899.65999999997</v>
      </c>
      <c r="D1238" s="1">
        <f>BILANCA!E262</f>
        <v>318594.48</v>
      </c>
      <c r="E1238" s="1">
        <v>0</v>
      </c>
      <c r="F1238" s="1">
        <v>0</v>
      </c>
      <c r="G1238" s="2">
        <f t="shared" si="22"/>
        <v>243547.5981</v>
      </c>
      <c r="H1238" s="2">
        <f t="shared" si="23"/>
        <v>0.82000000000698492</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2123.56</v>
      </c>
      <c r="D1239" s="1">
        <f>BILANCA!E263</f>
        <v>0</v>
      </c>
      <c r="E1239" s="1">
        <v>0</v>
      </c>
      <c r="F1239" s="1">
        <v>0</v>
      </c>
      <c r="G1239" s="2">
        <f t="shared" si="22"/>
        <v>543.63135999999997</v>
      </c>
      <c r="H1239" s="2">
        <f t="shared" si="23"/>
        <v>0.44000000000005457</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96044.36</v>
      </c>
      <c r="D1240" s="1">
        <f>BILANCA!E264</f>
        <v>78412.72</v>
      </c>
      <c r="E1240" s="1">
        <v>0</v>
      </c>
      <c r="F1240" s="1">
        <v>0</v>
      </c>
      <c r="G1240" s="2">
        <f t="shared" si="22"/>
        <v>64987.5386</v>
      </c>
      <c r="H1240" s="2">
        <f t="shared" si="23"/>
        <v>0.63999999999941792</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168632.62</v>
      </c>
      <c r="D1241" s="1">
        <f>BILANCA!E265</f>
        <v>15737.51</v>
      </c>
      <c r="E1241" s="1">
        <v>0</v>
      </c>
      <c r="F1241" s="1">
        <v>0</v>
      </c>
      <c r="G1241" s="2">
        <f t="shared" si="22"/>
        <v>51627.771120000005</v>
      </c>
      <c r="H1241" s="2">
        <f t="shared" si="23"/>
        <v>0.87000000000443833</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9391.94</v>
      </c>
      <c r="D1244" s="1">
        <f>BILANCA!E268</f>
        <v>7980.12</v>
      </c>
      <c r="E1244" s="1">
        <v>0</v>
      </c>
      <c r="F1244" s="1">
        <v>0</v>
      </c>
      <c r="G1244" s="2">
        <f t="shared" si="24"/>
        <v>6616.9189800000004</v>
      </c>
      <c r="H1244" s="2">
        <f t="shared" si="23"/>
        <v>0.17999999999938154</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107027.82</v>
      </c>
      <c r="D1247" s="1">
        <f>BILANCA!E271</f>
        <v>206214.59</v>
      </c>
      <c r="E1247" s="1">
        <v>0</v>
      </c>
      <c r="F1247" s="1">
        <v>0</v>
      </c>
      <c r="G1247" s="2">
        <f t="shared" si="24"/>
        <v>137136.64800000002</v>
      </c>
      <c r="H1247" s="2">
        <f t="shared" si="23"/>
        <v>0.58999999999650754</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13644.7</v>
      </c>
      <c r="D1262" s="1">
        <f>BILANCA!E286</f>
        <v>13644.7</v>
      </c>
      <c r="E1262" s="1">
        <v>0</v>
      </c>
      <c r="F1262" s="1">
        <v>0</v>
      </c>
      <c r="G1262" s="2">
        <f t="shared" si="24"/>
        <v>11420.613900000002</v>
      </c>
      <c r="H1262" s="2">
        <f t="shared" si="23"/>
        <v>0.59999999999854481</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1056562.3</v>
      </c>
      <c r="D1263" s="1">
        <f>BILANCA!E287</f>
        <v>6423741.4900000002</v>
      </c>
      <c r="E1263" s="1">
        <v>0</v>
      </c>
      <c r="F1263" s="1">
        <v>0</v>
      </c>
      <c r="G1263" s="2">
        <f t="shared" si="24"/>
        <v>3893132.6784000006</v>
      </c>
      <c r="H1263" s="2">
        <f t="shared" si="23"/>
        <v>0.79000000027008355</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1915389.12</v>
      </c>
      <c r="D1264" s="1">
        <f>BILANCA!E288</f>
        <v>1729270.71</v>
      </c>
      <c r="E1264" s="1">
        <v>0</v>
      </c>
      <c r="F1264" s="1">
        <v>0</v>
      </c>
      <c r="G1264" s="2">
        <f t="shared" si="24"/>
        <v>1510074.4817400002</v>
      </c>
      <c r="H1264" s="2">
        <f t="shared" si="23"/>
        <v>0.41000000014901161</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37342.89</v>
      </c>
      <c r="D1265" s="1">
        <f>BILANCA!E289</f>
        <v>4479.3900000000003</v>
      </c>
      <c r="E1265" s="1">
        <v>0</v>
      </c>
      <c r="F1265" s="1">
        <v>0</v>
      </c>
      <c r="G1265" s="2">
        <f t="shared" si="24"/>
        <v>13057.070939999998</v>
      </c>
      <c r="H1265" s="2">
        <f t="shared" si="23"/>
        <v>0.50000000000090949</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185163.97</v>
      </c>
      <c r="E1266" s="1">
        <v>0</v>
      </c>
      <c r="F1266" s="1">
        <v>0</v>
      </c>
      <c r="G1266" s="2">
        <f t="shared" si="24"/>
        <v>104802.80701999999</v>
      </c>
      <c r="H1266" s="2">
        <f t="shared" si="23"/>
        <v>2.9999999998835847E-2</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4601977.01</v>
      </c>
      <c r="D1270" s="1">
        <f>BILANCA!E294</f>
        <v>4023346.73</v>
      </c>
      <c r="E1270" s="1">
        <v>0</v>
      </c>
      <c r="F1270" s="1">
        <v>0</v>
      </c>
      <c r="G1270" s="2">
        <f t="shared" si="24"/>
        <v>3630168.4248899994</v>
      </c>
      <c r="H1270" s="2">
        <f t="shared" si="23"/>
        <v>0.27999999979510903</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73993.509999999995</v>
      </c>
      <c r="D1272" s="1">
        <f>BILANCA!E296</f>
        <v>143548.04999999999</v>
      </c>
      <c r="E1272" s="1">
        <v>0</v>
      </c>
      <c r="F1272" s="1">
        <v>0</v>
      </c>
      <c r="G1272" s="2">
        <f t="shared" si="24"/>
        <v>104354.89728999998</v>
      </c>
      <c r="H1272" s="2">
        <f t="shared" si="23"/>
        <v>0.53999999999359716</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57727.23</v>
      </c>
      <c r="D1273" s="1">
        <f>BILANCA!E297</f>
        <v>64710.59</v>
      </c>
      <c r="E1273" s="1">
        <v>0</v>
      </c>
      <c r="F1273" s="1">
        <v>0</v>
      </c>
      <c r="G1273" s="2">
        <f t="shared" si="24"/>
        <v>54273.0389</v>
      </c>
      <c r="H1273" s="2">
        <f t="shared" si="23"/>
        <v>0.64000000000669388</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226096.04</v>
      </c>
      <c r="D1274" s="1">
        <f>BILANCA!E298</f>
        <v>5219664.6100000003</v>
      </c>
      <c r="E1274" s="1">
        <v>0</v>
      </c>
      <c r="F1274" s="1">
        <v>0</v>
      </c>
      <c r="G1274" s="2">
        <f t="shared" si="24"/>
        <v>3103638.7506599999</v>
      </c>
      <c r="H1274" s="2">
        <f t="shared" si="23"/>
        <v>0.42999999967287295</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5360529.0199999996</v>
      </c>
      <c r="D1299" s="6">
        <f>'RAS-funkcijski'!E5</f>
        <v>10222356.5</v>
      </c>
      <c r="E1299" s="6">
        <v>0</v>
      </c>
      <c r="F1299" s="6">
        <v>0</v>
      </c>
      <c r="G1299" s="7">
        <f t="shared" si="24"/>
        <v>25805.242019999998</v>
      </c>
      <c r="H1299" s="7">
        <f t="shared" si="23"/>
        <v>0.51999999955296516</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4098149.33</v>
      </c>
      <c r="D1300" s="1">
        <f>'RAS-funkcijski'!E6</f>
        <v>8910151.6799999997</v>
      </c>
      <c r="E1300" s="1">
        <v>0</v>
      </c>
      <c r="F1300" s="1">
        <v>0</v>
      </c>
      <c r="G1300" s="2">
        <f t="shared" si="24"/>
        <v>43836.905379999997</v>
      </c>
      <c r="H1300" s="2">
        <f t="shared" si="23"/>
        <v>0.65000000037252903</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504298.35</v>
      </c>
      <c r="D1301" s="1">
        <f>'RAS-funkcijski'!E7</f>
        <v>587709.13</v>
      </c>
      <c r="E1301" s="1">
        <v>0</v>
      </c>
      <c r="F1301" s="1">
        <v>0</v>
      </c>
      <c r="G1301" s="2">
        <f t="shared" si="24"/>
        <v>5039.1498300000003</v>
      </c>
      <c r="H1301" s="2">
        <f t="shared" si="23"/>
        <v>0.47999999998137355</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3593850.98</v>
      </c>
      <c r="D1302" s="1">
        <f>'RAS-funkcijski'!E8</f>
        <v>8322442.5499999998</v>
      </c>
      <c r="E1302" s="1">
        <v>0</v>
      </c>
      <c r="F1302" s="1">
        <v>0</v>
      </c>
      <c r="G1302" s="2">
        <f t="shared" si="24"/>
        <v>80954.944319999995</v>
      </c>
      <c r="H1302" s="2">
        <f t="shared" si="23"/>
        <v>0.47000000020489097</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1262379.69</v>
      </c>
      <c r="D1307" s="1">
        <f>'RAS-funkcijski'!E13</f>
        <v>1312204.82</v>
      </c>
      <c r="E1307" s="1">
        <v>0</v>
      </c>
      <c r="F1307" s="1">
        <v>0</v>
      </c>
      <c r="G1307" s="2">
        <f t="shared" si="24"/>
        <v>34981.103969999996</v>
      </c>
      <c r="H1307" s="2">
        <f t="shared" si="23"/>
        <v>0.48999999999068677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1262379.69</v>
      </c>
      <c r="D1310" s="1">
        <f>'RAS-funkcijski'!E16</f>
        <v>1312204.82</v>
      </c>
      <c r="E1310" s="1">
        <v>0</v>
      </c>
      <c r="F1310" s="1">
        <v>0</v>
      </c>
      <c r="G1310" s="2">
        <f t="shared" si="24"/>
        <v>46641.471960000003</v>
      </c>
      <c r="H1310" s="2">
        <f t="shared" si="23"/>
        <v>0.48999999999068677</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207353.53</v>
      </c>
      <c r="D1322" s="1">
        <f>'RAS-funkcijski'!E28</f>
        <v>215415.54</v>
      </c>
      <c r="E1322" s="1">
        <v>0</v>
      </c>
      <c r="F1322" s="1">
        <v>0</v>
      </c>
      <c r="G1322" s="2">
        <f t="shared" si="24"/>
        <v>15316.43064</v>
      </c>
      <c r="H1322" s="2">
        <f t="shared" si="23"/>
        <v>0.92999999999301508</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207353.53</v>
      </c>
      <c r="D1324" s="1">
        <f>'RAS-funkcijski'!E30</f>
        <v>215415.54</v>
      </c>
      <c r="E1324" s="1">
        <v>0</v>
      </c>
      <c r="F1324" s="1">
        <v>0</v>
      </c>
      <c r="G1324" s="2">
        <f t="shared" si="24"/>
        <v>16592.799859999999</v>
      </c>
      <c r="H1324" s="2">
        <f t="shared" si="23"/>
        <v>0.92999999999301508</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2194718.61</v>
      </c>
      <c r="D1329" s="1">
        <f>'RAS-funkcijski'!E35</f>
        <v>3127325.79</v>
      </c>
      <c r="E1329" s="1">
        <v>0</v>
      </c>
      <c r="F1329" s="1">
        <v>0</v>
      </c>
      <c r="G1329" s="2">
        <f t="shared" si="24"/>
        <v>261930.47589</v>
      </c>
      <c r="H1329" s="2">
        <f t="shared" si="23"/>
        <v>0.60000000009313226</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1339576.7</v>
      </c>
      <c r="D1330" s="1">
        <f>'RAS-funkcijski'!E36</f>
        <v>2345529.2000000002</v>
      </c>
      <c r="E1330" s="1">
        <v>0</v>
      </c>
      <c r="F1330" s="1">
        <v>0</v>
      </c>
      <c r="G1330" s="2">
        <f t="shared" si="24"/>
        <v>192980.32320000004</v>
      </c>
      <c r="H1330" s="2">
        <f t="shared" si="23"/>
        <v>0.50000000023283064</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1339576.7</v>
      </c>
      <c r="D1331" s="1">
        <f>'RAS-funkcijski'!E37</f>
        <v>2345529.2000000002</v>
      </c>
      <c r="E1331" s="1">
        <v>0</v>
      </c>
      <c r="F1331" s="1">
        <v>0</v>
      </c>
      <c r="G1331" s="2">
        <f t="shared" si="24"/>
        <v>199010.9583</v>
      </c>
      <c r="H1331" s="2">
        <f t="shared" si="23"/>
        <v>0.50000000023283064</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832977.2</v>
      </c>
      <c r="D1333" s="1">
        <f>'RAS-funkcijski'!E39</f>
        <v>781796.59</v>
      </c>
      <c r="E1333" s="1">
        <v>0</v>
      </c>
      <c r="F1333" s="1">
        <v>0</v>
      </c>
      <c r="G1333" s="2">
        <f t="shared" si="24"/>
        <v>83879.963300000003</v>
      </c>
      <c r="H1333" s="2">
        <f t="shared" si="23"/>
        <v>0.60999999998603016</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832977.2</v>
      </c>
      <c r="D1334" s="1">
        <f>'RAS-funkcijski'!E40</f>
        <v>781796.59</v>
      </c>
      <c r="E1334" s="1">
        <v>0</v>
      </c>
      <c r="F1334" s="1">
        <v>0</v>
      </c>
      <c r="G1334" s="2">
        <f t="shared" si="24"/>
        <v>86276.533679999993</v>
      </c>
      <c r="H1334" s="2">
        <f t="shared" si="23"/>
        <v>0.60999999998603016</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22164.71</v>
      </c>
      <c r="D1348" s="1">
        <f>'RAS-funkcijski'!E54</f>
        <v>0</v>
      </c>
      <c r="E1348" s="1">
        <v>0</v>
      </c>
      <c r="F1348" s="1">
        <v>0</v>
      </c>
      <c r="G1348" s="2">
        <f t="shared" si="24"/>
        <v>1108.2355</v>
      </c>
      <c r="H1348" s="2">
        <f t="shared" si="27"/>
        <v>0.29000000000087311</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22164.71</v>
      </c>
      <c r="D1349" s="1">
        <f>'RAS-funkcijski'!E55</f>
        <v>0</v>
      </c>
      <c r="E1349" s="1">
        <v>0</v>
      </c>
      <c r="F1349" s="1">
        <v>0</v>
      </c>
      <c r="G1349" s="2">
        <f t="shared" si="24"/>
        <v>1130.4002099999998</v>
      </c>
      <c r="H1349" s="2">
        <f t="shared" si="27"/>
        <v>0.29000000000087311</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331990.82</v>
      </c>
      <c r="D1369" s="1">
        <f>'RAS-funkcijski'!E75</f>
        <v>350870.58999999997</v>
      </c>
      <c r="E1369" s="1">
        <v>0</v>
      </c>
      <c r="F1369" s="1">
        <v>0</v>
      </c>
      <c r="G1369" s="2">
        <f t="shared" si="24"/>
        <v>73394.971999999994</v>
      </c>
      <c r="H1369" s="2">
        <f t="shared" si="27"/>
        <v>0.59000000002561137</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74519.86</v>
      </c>
      <c r="D1370" s="1">
        <f>'RAS-funkcijski'!E76</f>
        <v>141381.35</v>
      </c>
      <c r="E1370" s="1">
        <v>0</v>
      </c>
      <c r="F1370" s="1">
        <v>0</v>
      </c>
      <c r="G1370" s="2">
        <f t="shared" si="24"/>
        <v>25724.344319999997</v>
      </c>
      <c r="H1370" s="2">
        <f t="shared" si="27"/>
        <v>0.49000000000523869</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209033.77</v>
      </c>
      <c r="D1373" s="1">
        <f>'RAS-funkcijski'!E79</f>
        <v>141467.07999999999</v>
      </c>
      <c r="E1373" s="1">
        <v>0</v>
      </c>
      <c r="F1373" s="1">
        <v>0</v>
      </c>
      <c r="G1373" s="2">
        <f t="shared" si="24"/>
        <v>36897.594749999997</v>
      </c>
      <c r="H1373" s="2">
        <f t="shared" si="27"/>
        <v>0.30999999999767169</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48437.19</v>
      </c>
      <c r="D1375" s="1">
        <f>'RAS-funkcijski'!E81</f>
        <v>68022.16</v>
      </c>
      <c r="E1375" s="1">
        <v>0</v>
      </c>
      <c r="F1375" s="1">
        <v>0</v>
      </c>
      <c r="G1375" s="2">
        <f t="shared" si="24"/>
        <v>14205.076270000001</v>
      </c>
      <c r="H1375" s="2">
        <f t="shared" si="27"/>
        <v>0.35000000000582077</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248100.44</v>
      </c>
      <c r="D1376" s="1">
        <f>'RAS-funkcijski'!E82</f>
        <v>228575.08</v>
      </c>
      <c r="E1376" s="1">
        <v>0</v>
      </c>
      <c r="F1376" s="1">
        <v>0</v>
      </c>
      <c r="G1376" s="2">
        <f t="shared" si="24"/>
        <v>55009.546799999996</v>
      </c>
      <c r="H1376" s="2">
        <f t="shared" si="27"/>
        <v>0.51999999998952262</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248100.44</v>
      </c>
      <c r="D1378" s="1">
        <f>'RAS-funkcijski'!E84</f>
        <v>228575.08</v>
      </c>
      <c r="E1378" s="1">
        <v>0</v>
      </c>
      <c r="F1378" s="1">
        <v>0</v>
      </c>
      <c r="G1378" s="2">
        <f t="shared" si="24"/>
        <v>56420.047999999995</v>
      </c>
      <c r="H1378" s="2">
        <f t="shared" si="27"/>
        <v>0.51999999998952262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1679117.1300000001</v>
      </c>
      <c r="D1383" s="1">
        <f>'RAS-funkcijski'!E89</f>
        <v>1529590.53</v>
      </c>
      <c r="E1383" s="1">
        <v>0</v>
      </c>
      <c r="F1383" s="1">
        <v>0</v>
      </c>
      <c r="G1383" s="2">
        <f t="shared" si="24"/>
        <v>402755.34615</v>
      </c>
      <c r="H1383" s="2">
        <f t="shared" si="27"/>
        <v>0.60000000009313226</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40204.79</v>
      </c>
      <c r="D1398" s="1">
        <f>'RAS-funkcijski'!E104</f>
        <v>200765.07</v>
      </c>
      <c r="E1398" s="1">
        <v>0</v>
      </c>
      <c r="F1398" s="1">
        <v>0</v>
      </c>
      <c r="G1398" s="2">
        <f t="shared" si="24"/>
        <v>44173.493000000002</v>
      </c>
      <c r="H1398" s="2">
        <f t="shared" si="27"/>
        <v>0.2800000000061118</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1638912.34</v>
      </c>
      <c r="D1400" s="1">
        <f>'RAS-funkcijski'!E106</f>
        <v>1328825.46</v>
      </c>
      <c r="E1400" s="1">
        <v>0</v>
      </c>
      <c r="F1400" s="1">
        <v>0</v>
      </c>
      <c r="G1400" s="2">
        <f t="shared" si="24"/>
        <v>438249.45251999993</v>
      </c>
      <c r="H1400" s="2">
        <f t="shared" si="27"/>
        <v>0.80000000004656613</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824413.48999999987</v>
      </c>
      <c r="D1401" s="1">
        <f>'RAS-funkcijski'!E107</f>
        <v>1515366.99</v>
      </c>
      <c r="E1401" s="1">
        <v>0</v>
      </c>
      <c r="F1401" s="1">
        <v>0</v>
      </c>
      <c r="G1401" s="2">
        <f t="shared" si="24"/>
        <v>397080.18940999999</v>
      </c>
      <c r="H1401" s="2">
        <f t="shared" si="27"/>
        <v>0.49999999988358468</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489155.67</v>
      </c>
      <c r="D1402" s="1">
        <f>'RAS-funkcijski'!E108</f>
        <v>0</v>
      </c>
      <c r="E1402" s="1">
        <v>0</v>
      </c>
      <c r="F1402" s="1">
        <v>0</v>
      </c>
      <c r="G1402" s="2">
        <f t="shared" si="24"/>
        <v>50872.189679999996</v>
      </c>
      <c r="H1402" s="2">
        <f t="shared" si="27"/>
        <v>0.33000000001629815</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184803.24</v>
      </c>
      <c r="D1403" s="1">
        <f>'RAS-funkcijski'!E109</f>
        <v>438349.75</v>
      </c>
      <c r="E1403" s="1">
        <v>0</v>
      </c>
      <c r="F1403" s="1">
        <v>0</v>
      </c>
      <c r="G1403" s="2">
        <f t="shared" si="24"/>
        <v>111457.78769999999</v>
      </c>
      <c r="H1403" s="2">
        <f t="shared" si="27"/>
        <v>0.48999999999068677</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150454.57999999999</v>
      </c>
      <c r="D1406" s="1">
        <f>'RAS-funkcijski'!E112</f>
        <v>0</v>
      </c>
      <c r="E1406" s="1">
        <v>0</v>
      </c>
      <c r="F1406" s="1">
        <v>0</v>
      </c>
      <c r="G1406" s="2">
        <f t="shared" si="24"/>
        <v>16249.094639999998</v>
      </c>
      <c r="H1406" s="2">
        <f t="shared" si="27"/>
        <v>0.42000000001280569</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1077017.24</v>
      </c>
      <c r="E1407" s="1">
        <v>0</v>
      </c>
      <c r="F1407" s="1">
        <v>0</v>
      </c>
      <c r="G1407" s="2">
        <f t="shared" si="24"/>
        <v>234789.75831999999</v>
      </c>
      <c r="H1407" s="2">
        <f t="shared" si="27"/>
        <v>0.23999999999068677</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2226216.4300000002</v>
      </c>
      <c r="D1408" s="1">
        <f>'RAS-funkcijski'!E114</f>
        <v>2359805.87</v>
      </c>
      <c r="E1408" s="1">
        <v>0</v>
      </c>
      <c r="F1408" s="1">
        <v>0</v>
      </c>
      <c r="G1408" s="2">
        <f t="shared" si="24"/>
        <v>764041.09870000009</v>
      </c>
      <c r="H1408" s="2">
        <f t="shared" si="27"/>
        <v>0.56000000005587935</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105327.18</v>
      </c>
      <c r="D1409" s="1">
        <f>'RAS-funkcijski'!E115</f>
        <v>81124.27</v>
      </c>
      <c r="E1409" s="1">
        <v>0</v>
      </c>
      <c r="F1409" s="1">
        <v>0</v>
      </c>
      <c r="G1409" s="2">
        <f t="shared" si="24"/>
        <v>29700.904920000001</v>
      </c>
      <c r="H1409" s="2">
        <f t="shared" si="27"/>
        <v>0.44999999999708962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68020.44</v>
      </c>
      <c r="D1410" s="1">
        <f>'RAS-funkcijski'!E116</f>
        <v>67982.38</v>
      </c>
      <c r="E1410" s="1">
        <v>0</v>
      </c>
      <c r="F1410" s="1">
        <v>0</v>
      </c>
      <c r="G1410" s="2">
        <f t="shared" si="24"/>
        <v>22846.342400000001</v>
      </c>
      <c r="H1410" s="2">
        <f t="shared" si="27"/>
        <v>0.82000000000698492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37306.74</v>
      </c>
      <c r="D1411" s="1">
        <f>'RAS-funkcijski'!E117</f>
        <v>13141.89</v>
      </c>
      <c r="E1411" s="1">
        <v>0</v>
      </c>
      <c r="F1411" s="1">
        <v>0</v>
      </c>
      <c r="G1411" s="2">
        <f t="shared" si="24"/>
        <v>7185.72876</v>
      </c>
      <c r="H1411" s="2">
        <f t="shared" si="27"/>
        <v>0.37000000000261934</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46284.75</v>
      </c>
      <c r="D1412" s="1">
        <f>'RAS-funkcijski'!E118</f>
        <v>20070.759999999998</v>
      </c>
      <c r="E1412" s="1">
        <v>0</v>
      </c>
      <c r="F1412" s="1">
        <v>0</v>
      </c>
      <c r="G1412" s="2">
        <f t="shared" si="24"/>
        <v>9852.5947799999994</v>
      </c>
      <c r="H1412" s="2">
        <f t="shared" si="27"/>
        <v>0.49000000000160071</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46284.75</v>
      </c>
      <c r="D1414" s="1">
        <f>'RAS-funkcijski'!E120</f>
        <v>20070.759999999998</v>
      </c>
      <c r="E1414" s="1">
        <v>0</v>
      </c>
      <c r="F1414" s="1">
        <v>0</v>
      </c>
      <c r="G1414" s="2">
        <f t="shared" si="24"/>
        <v>10025.447319999999</v>
      </c>
      <c r="H1414" s="2">
        <f t="shared" si="27"/>
        <v>0.49000000000160071</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9956.2800000000007</v>
      </c>
      <c r="D1419" s="1">
        <f>'RAS-funkcijski'!E125</f>
        <v>16975.66</v>
      </c>
      <c r="E1419" s="1">
        <v>0</v>
      </c>
      <c r="F1419" s="1">
        <v>0</v>
      </c>
      <c r="G1419" s="2">
        <f t="shared" si="24"/>
        <v>5312.8195999999998</v>
      </c>
      <c r="H1419" s="2">
        <f t="shared" si="27"/>
        <v>0.62000000000080036</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2064648.22</v>
      </c>
      <c r="D1422" s="1">
        <f>'RAS-funkcijski'!E128</f>
        <v>2241635.1800000002</v>
      </c>
      <c r="E1422" s="1">
        <v>0</v>
      </c>
      <c r="F1422" s="1">
        <v>0</v>
      </c>
      <c r="G1422" s="2">
        <f t="shared" si="24"/>
        <v>811941.90392000007</v>
      </c>
      <c r="H1422" s="2">
        <f t="shared" si="27"/>
        <v>0.40000000013969839</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629823.68999999994</v>
      </c>
      <c r="D1423" s="1">
        <f>'RAS-funkcijski'!E129</f>
        <v>486908.01</v>
      </c>
      <c r="E1423" s="1">
        <v>0</v>
      </c>
      <c r="F1423" s="1">
        <v>0</v>
      </c>
      <c r="G1423" s="2">
        <f t="shared" si="24"/>
        <v>200454.96375</v>
      </c>
      <c r="H1423" s="2">
        <f t="shared" si="27"/>
        <v>0.32000000006519258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10714.01</v>
      </c>
      <c r="E1424" s="1">
        <v>0</v>
      </c>
      <c r="F1424" s="1">
        <v>0</v>
      </c>
      <c r="G1424" s="2">
        <f t="shared" si="24"/>
        <v>2699.9305199999999</v>
      </c>
      <c r="H1424" s="2">
        <f t="shared" si="27"/>
        <v>1.0000000000218279E-2</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10714.01</v>
      </c>
      <c r="E1425" s="1">
        <v>0</v>
      </c>
      <c r="F1425" s="1">
        <v>0</v>
      </c>
      <c r="G1425" s="2">
        <f t="shared" si="24"/>
        <v>2721.3585400000002</v>
      </c>
      <c r="H1425" s="2">
        <f t="shared" si="27"/>
        <v>1.0000000000218279E-2</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629823.68999999994</v>
      </c>
      <c r="D1434" s="1">
        <f>'RAS-funkcijski'!E140</f>
        <v>476194</v>
      </c>
      <c r="E1434" s="1">
        <v>0</v>
      </c>
      <c r="F1434" s="1">
        <v>0</v>
      </c>
      <c r="G1434" s="2">
        <f t="shared" si="24"/>
        <v>215180.78984000001</v>
      </c>
      <c r="H1434" s="2">
        <f t="shared" si="27"/>
        <v>0.31000000005587935</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13702263.16</v>
      </c>
      <c r="D1435" s="13">
        <f>'RAS-funkcijski'!E141</f>
        <v>20036214.899999999</v>
      </c>
      <c r="E1435" s="13">
        <v>0</v>
      </c>
      <c r="F1435" s="13">
        <v>0</v>
      </c>
      <c r="G1435" s="14">
        <f t="shared" si="24"/>
        <v>7367132.9355200008</v>
      </c>
      <c r="H1435" s="14">
        <f t="shared" si="27"/>
        <v>0.26000000163912773</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149770.23999999999</v>
      </c>
      <c r="D1436" s="6">
        <f>'P-VRIO'!E5</f>
        <v>823451.42</v>
      </c>
      <c r="E1436" s="6">
        <v>0</v>
      </c>
      <c r="F1436" s="6">
        <v>0</v>
      </c>
      <c r="G1436" s="7">
        <f t="shared" si="24"/>
        <v>1796.6730800000003</v>
      </c>
      <c r="H1436" s="7">
        <f t="shared" si="27"/>
        <v>0.66000000003259629</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149770.23999999999</v>
      </c>
      <c r="D1437" s="1">
        <f>'P-VRIO'!E6</f>
        <v>0</v>
      </c>
      <c r="E1437" s="1">
        <v>0</v>
      </c>
      <c r="F1437" s="1">
        <v>0</v>
      </c>
      <c r="G1437" s="2">
        <f t="shared" si="24"/>
        <v>299.54048</v>
      </c>
      <c r="H1437" s="2">
        <f t="shared" si="27"/>
        <v>0.23999999999068677</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149770.23999999999</v>
      </c>
      <c r="D1438" s="1">
        <f>'P-VRIO'!E7</f>
        <v>0</v>
      </c>
      <c r="E1438" s="1">
        <v>0</v>
      </c>
      <c r="F1438" s="1">
        <v>0</v>
      </c>
      <c r="G1438" s="2">
        <f t="shared" si="24"/>
        <v>449.31072</v>
      </c>
      <c r="H1438" s="2">
        <f t="shared" si="27"/>
        <v>0.23999999999068677</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149770.23999999999</v>
      </c>
      <c r="D1439" s="1">
        <f>'P-VRIO'!E8</f>
        <v>0</v>
      </c>
      <c r="E1439" s="1">
        <v>0</v>
      </c>
      <c r="F1439" s="1">
        <v>0</v>
      </c>
      <c r="G1439" s="2">
        <f t="shared" si="24"/>
        <v>599.08096</v>
      </c>
      <c r="H1439" s="2">
        <f t="shared" si="27"/>
        <v>0.23999999999068677</v>
      </c>
      <c r="I1439" s="10">
        <f t="shared" ref="I1439:I1444" si="28">G1439*H1439</f>
        <v>143.77943039442061</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823451.42</v>
      </c>
      <c r="E1453" s="1">
        <v>0</v>
      </c>
      <c r="F1453" s="1">
        <v>0</v>
      </c>
      <c r="G1453" s="2">
        <f t="shared" si="24"/>
        <v>29644.251120000001</v>
      </c>
      <c r="H1453" s="2">
        <f t="shared" si="27"/>
        <v>0.42000000004190952</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823451.42</v>
      </c>
      <c r="E1454" s="1">
        <v>0</v>
      </c>
      <c r="F1454" s="1">
        <v>0</v>
      </c>
      <c r="G1454" s="2">
        <f t="shared" si="24"/>
        <v>31291.15396</v>
      </c>
      <c r="H1454" s="2">
        <f t="shared" si="27"/>
        <v>0.42000000004190952</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823451.42</v>
      </c>
      <c r="E1456" s="1">
        <v>0</v>
      </c>
      <c r="F1456" s="1">
        <v>0</v>
      </c>
      <c r="G1456" s="2">
        <f t="shared" si="24"/>
        <v>34584.959640000001</v>
      </c>
      <c r="H1456" s="2">
        <f t="shared" si="27"/>
        <v>0.42000000004190952</v>
      </c>
      <c r="I1456" s="10">
        <f t="shared" si="30"/>
        <v>14525.683050249439</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7611271.3200000003</v>
      </c>
      <c r="D1480" s="6"/>
      <c r="E1480" s="6">
        <v>0</v>
      </c>
      <c r="F1480" s="6">
        <v>0</v>
      </c>
      <c r="G1480" s="7">
        <f t="shared" ref="G1480:G1580" si="34">B1480/1000*C1480</f>
        <v>7611.2713200000007</v>
      </c>
      <c r="H1480" s="7">
        <f t="shared" ref="H1480:H1580" si="35">ABS(C1480-ROUND(C1480,0))</f>
        <v>0.32000000029802322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35309708.680000007</v>
      </c>
      <c r="D1481" s="1">
        <v>0</v>
      </c>
      <c r="E1481" s="1">
        <v>0</v>
      </c>
      <c r="F1481" s="1">
        <v>0</v>
      </c>
      <c r="G1481" s="2">
        <f t="shared" si="34"/>
        <v>70619.417360000021</v>
      </c>
      <c r="H1481" s="2">
        <f t="shared" si="35"/>
        <v>0.31999999284744263</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10663882.01</v>
      </c>
      <c r="D1482" s="1">
        <v>0</v>
      </c>
      <c r="E1482" s="1">
        <v>0</v>
      </c>
      <c r="F1482" s="1">
        <v>0</v>
      </c>
      <c r="G1482" s="2">
        <f t="shared" si="34"/>
        <v>31991.64603</v>
      </c>
      <c r="H1482" s="2">
        <f t="shared" si="35"/>
        <v>9.9999997764825821E-3</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22418347.379999999</v>
      </c>
      <c r="D1483" s="1">
        <v>0</v>
      </c>
      <c r="E1483" s="1">
        <v>0</v>
      </c>
      <c r="F1483" s="1">
        <v>0</v>
      </c>
      <c r="G1483" s="2">
        <f t="shared" si="34"/>
        <v>89673.389519999997</v>
      </c>
      <c r="H1483" s="2">
        <f t="shared" si="35"/>
        <v>0.37999999895691872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3295385.12</v>
      </c>
      <c r="D1484" s="1">
        <v>0</v>
      </c>
      <c r="E1484" s="1">
        <v>0</v>
      </c>
      <c r="F1484" s="1">
        <v>0</v>
      </c>
      <c r="G1484" s="2">
        <f t="shared" si="34"/>
        <v>16476.925600000002</v>
      </c>
      <c r="H1484" s="2">
        <f t="shared" si="35"/>
        <v>0.12000000011175871</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3056010.63</v>
      </c>
      <c r="D1485" s="1">
        <v>0</v>
      </c>
      <c r="E1485" s="1">
        <v>0</v>
      </c>
      <c r="F1485" s="1">
        <v>0</v>
      </c>
      <c r="G1485" s="2">
        <f t="shared" si="34"/>
        <v>18336.06378</v>
      </c>
      <c r="H1485" s="2">
        <f t="shared" si="35"/>
        <v>0.37000000011175871</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88346.93</v>
      </c>
      <c r="D1486" s="1">
        <v>0</v>
      </c>
      <c r="E1486" s="1">
        <v>0</v>
      </c>
      <c r="F1486" s="1">
        <v>0</v>
      </c>
      <c r="G1486" s="2">
        <f t="shared" si="34"/>
        <v>618.42850999999996</v>
      </c>
      <c r="H1486" s="2">
        <f t="shared" si="35"/>
        <v>7.0000000006984919E-2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1019715.77</v>
      </c>
      <c r="D1487" s="1">
        <v>0</v>
      </c>
      <c r="E1487" s="1">
        <v>0</v>
      </c>
      <c r="F1487" s="1">
        <v>0</v>
      </c>
      <c r="G1487" s="2">
        <f t="shared" si="34"/>
        <v>8157.7261600000002</v>
      </c>
      <c r="H1487" s="2">
        <f t="shared" si="35"/>
        <v>0.22999999998137355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717228.87</v>
      </c>
      <c r="D1488" s="1">
        <v>0</v>
      </c>
      <c r="E1488" s="1">
        <v>0</v>
      </c>
      <c r="F1488" s="1">
        <v>0</v>
      </c>
      <c r="G1488" s="2">
        <f>B1488/1000*C1488</f>
        <v>6455.0598299999992</v>
      </c>
      <c r="H1488" s="2">
        <f>ABS(C1488-ROUND(C1488,0))</f>
        <v>0.13000000000465661</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2149246.12</v>
      </c>
      <c r="D1489" s="1">
        <v>0</v>
      </c>
      <c r="E1489" s="1">
        <v>0</v>
      </c>
      <c r="F1489" s="1">
        <v>0</v>
      </c>
      <c r="G1489" s="2">
        <f t="shared" si="34"/>
        <v>21492.461200000002</v>
      </c>
      <c r="H1489" s="2">
        <f t="shared" si="35"/>
        <v>0.12000000011175871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2148344.7799999998</v>
      </c>
      <c r="D1490" s="1">
        <v>0</v>
      </c>
      <c r="E1490" s="1">
        <v>0</v>
      </c>
      <c r="F1490" s="1">
        <v>0</v>
      </c>
      <c r="G1490" s="2">
        <f t="shared" si="34"/>
        <v>23631.792579999998</v>
      </c>
      <c r="H1490" s="2">
        <f t="shared" si="35"/>
        <v>0.22000000020489097</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9944069.1600000001</v>
      </c>
      <c r="D1491" s="1">
        <v>0</v>
      </c>
      <c r="E1491" s="1">
        <v>0</v>
      </c>
      <c r="F1491" s="1">
        <v>0</v>
      </c>
      <c r="G1491" s="2">
        <f t="shared" si="34"/>
        <v>119328.82992</v>
      </c>
      <c r="H1491" s="2">
        <f t="shared" si="35"/>
        <v>0.16000000014901161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2100906.77</v>
      </c>
      <c r="D1492" s="1">
        <v>0</v>
      </c>
      <c r="E1492" s="1">
        <v>0</v>
      </c>
      <c r="F1492" s="1">
        <v>0</v>
      </c>
      <c r="G1492" s="2">
        <f t="shared" si="34"/>
        <v>27311.78801</v>
      </c>
      <c r="H1492" s="2">
        <f t="shared" si="35"/>
        <v>0.22999999998137355</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126572.52</v>
      </c>
      <c r="D1493" s="1">
        <v>0</v>
      </c>
      <c r="E1493" s="1">
        <v>0</v>
      </c>
      <c r="F1493" s="1">
        <v>0</v>
      </c>
      <c r="G1493" s="2">
        <f t="shared" si="34"/>
        <v>1772.0152800000001</v>
      </c>
      <c r="H1493" s="2">
        <f t="shared" si="35"/>
        <v>0.47999999999592546</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126572.52</v>
      </c>
      <c r="D1497" s="1">
        <v>0</v>
      </c>
      <c r="E1497" s="1">
        <v>0</v>
      </c>
      <c r="F1497" s="1">
        <v>0</v>
      </c>
      <c r="G1497" s="2">
        <f t="shared" si="34"/>
        <v>2278.3053599999998</v>
      </c>
      <c r="H1497" s="2">
        <f t="shared" si="35"/>
        <v>0.47999999999592546</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30554977.710000005</v>
      </c>
      <c r="D1499" s="1">
        <v>0</v>
      </c>
      <c r="E1499" s="1">
        <v>0</v>
      </c>
      <c r="F1499" s="1">
        <v>0</v>
      </c>
      <c r="G1499" s="2">
        <f t="shared" si="34"/>
        <v>611099.55420000013</v>
      </c>
      <c r="H1499" s="2">
        <f t="shared" si="35"/>
        <v>0.28999999538064003</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10850000.41</v>
      </c>
      <c r="D1500" s="1">
        <v>0</v>
      </c>
      <c r="E1500" s="1">
        <v>0</v>
      </c>
      <c r="F1500" s="1">
        <v>0</v>
      </c>
      <c r="G1500" s="2">
        <f t="shared" si="34"/>
        <v>227850.00861000002</v>
      </c>
      <c r="H1500" s="2">
        <f t="shared" si="35"/>
        <v>0.41000000014901161</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17051168.220000003</v>
      </c>
      <c r="D1501" s="1">
        <v>0</v>
      </c>
      <c r="E1501" s="1">
        <v>0</v>
      </c>
      <c r="F1501" s="1">
        <v>0</v>
      </c>
      <c r="G1501" s="2">
        <f t="shared" si="34"/>
        <v>375125.70084</v>
      </c>
      <c r="H1501" s="2">
        <f t="shared" si="35"/>
        <v>0.2200000025331974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3248130.23</v>
      </c>
      <c r="D1502" s="1">
        <v>0</v>
      </c>
      <c r="E1502" s="1">
        <v>0</v>
      </c>
      <c r="F1502" s="1">
        <v>0</v>
      </c>
      <c r="G1502" s="2">
        <f t="shared" si="34"/>
        <v>74706.995289999992</v>
      </c>
      <c r="H1502" s="2">
        <f t="shared" si="35"/>
        <v>0.22999999998137355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2953209.67</v>
      </c>
      <c r="D1503" s="1">
        <v>0</v>
      </c>
      <c r="E1503" s="1">
        <v>0</v>
      </c>
      <c r="F1503" s="1">
        <v>0</v>
      </c>
      <c r="G1503" s="2">
        <f t="shared" si="34"/>
        <v>70877.032080000004</v>
      </c>
      <c r="H1503" s="2">
        <f t="shared" si="35"/>
        <v>0.33000000007450581</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89553.38</v>
      </c>
      <c r="D1504" s="1">
        <v>0</v>
      </c>
      <c r="E1504" s="1">
        <v>0</v>
      </c>
      <c r="F1504" s="1">
        <v>0</v>
      </c>
      <c r="G1504" s="2">
        <f t="shared" si="34"/>
        <v>2238.8345000000004</v>
      </c>
      <c r="H1504" s="2">
        <f t="shared" si="35"/>
        <v>0.38000000000465661</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1025628.21</v>
      </c>
      <c r="D1505" s="1">
        <v>0</v>
      </c>
      <c r="E1505" s="1">
        <v>0</v>
      </c>
      <c r="F1505" s="1">
        <v>0</v>
      </c>
      <c r="G1505" s="2">
        <f t="shared" si="34"/>
        <v>26666.333459999998</v>
      </c>
      <c r="H1505" s="2">
        <f t="shared" si="35"/>
        <v>0.2099999999627471</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702118.86</v>
      </c>
      <c r="D1506" s="1">
        <v>0</v>
      </c>
      <c r="E1506" s="1">
        <v>0</v>
      </c>
      <c r="F1506" s="1">
        <v>0</v>
      </c>
      <c r="G1506" s="2">
        <f>B1506/1000*C1506</f>
        <v>18957.209220000001</v>
      </c>
      <c r="H1506" s="2">
        <f>ABS(C1506-ROUND(C1506,0))</f>
        <v>0.14000000001396984</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2152685.91</v>
      </c>
      <c r="D1507" s="1">
        <v>0</v>
      </c>
      <c r="E1507" s="1">
        <v>0</v>
      </c>
      <c r="F1507" s="1">
        <v>0</v>
      </c>
      <c r="G1507" s="2">
        <f t="shared" si="34"/>
        <v>60275.205480000004</v>
      </c>
      <c r="H1507" s="2">
        <f t="shared" si="35"/>
        <v>8.9999999850988388E-2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2166802.9300000002</v>
      </c>
      <c r="D1508" s="1">
        <v>0</v>
      </c>
      <c r="E1508" s="1">
        <v>0</v>
      </c>
      <c r="F1508" s="1">
        <v>0</v>
      </c>
      <c r="G1508" s="2">
        <f t="shared" si="34"/>
        <v>62837.284970000008</v>
      </c>
      <c r="H1508" s="2">
        <f t="shared" si="35"/>
        <v>6.9999999832361937E-2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4713039.03</v>
      </c>
      <c r="D1509" s="1">
        <v>0</v>
      </c>
      <c r="E1509" s="1">
        <v>0</v>
      </c>
      <c r="F1509" s="1">
        <v>0</v>
      </c>
      <c r="G1509" s="2">
        <f t="shared" si="34"/>
        <v>141391.1709</v>
      </c>
      <c r="H1509" s="2">
        <f t="shared" si="35"/>
        <v>3.0000000260770321E-2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1948606.28</v>
      </c>
      <c r="D1510" s="1">
        <v>0</v>
      </c>
      <c r="E1510" s="1">
        <v>0</v>
      </c>
      <c r="F1510" s="1">
        <v>0</v>
      </c>
      <c r="G1510" s="2">
        <f t="shared" si="34"/>
        <v>60406.794679999999</v>
      </c>
      <c r="H1510" s="2">
        <f t="shared" si="35"/>
        <v>0.28000000002793968</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705202.8</v>
      </c>
      <c r="D1511" s="1">
        <v>0</v>
      </c>
      <c r="E1511" s="1">
        <v>0</v>
      </c>
      <c r="F1511" s="1">
        <v>0</v>
      </c>
      <c r="G1511" s="2">
        <f t="shared" si="34"/>
        <v>22566.489600000001</v>
      </c>
      <c r="H1511" s="2">
        <f t="shared" si="35"/>
        <v>0.19999999995343387</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705202.8</v>
      </c>
      <c r="D1515" s="1">
        <v>0</v>
      </c>
      <c r="E1515" s="1">
        <v>0</v>
      </c>
      <c r="F1515" s="1">
        <v>0</v>
      </c>
      <c r="G1515" s="2">
        <f t="shared" si="34"/>
        <v>25387.300800000001</v>
      </c>
      <c r="H1515" s="2">
        <f t="shared" si="35"/>
        <v>0.19999999995343387</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12366002.290000003</v>
      </c>
      <c r="D1517" s="1">
        <v>0</v>
      </c>
      <c r="E1517" s="1">
        <v>0</v>
      </c>
      <c r="F1517" s="1">
        <v>0</v>
      </c>
      <c r="G1517" s="2">
        <f t="shared" si="34"/>
        <v>469908.08702000009</v>
      </c>
      <c r="H1517" s="2">
        <f t="shared" si="35"/>
        <v>0.29000000283122063</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553486.98</v>
      </c>
      <c r="D1518" s="1">
        <v>0</v>
      </c>
      <c r="E1518" s="1">
        <v>0</v>
      </c>
      <c r="F1518" s="1">
        <v>0</v>
      </c>
      <c r="G1518" s="2">
        <f t="shared" si="34"/>
        <v>21585.99222</v>
      </c>
      <c r="H1518" s="2">
        <f t="shared" si="35"/>
        <v>2.0000000018626451E-2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553486.98</v>
      </c>
      <c r="D1524" s="1">
        <v>0</v>
      </c>
      <c r="E1524" s="1">
        <v>0</v>
      </c>
      <c r="F1524" s="1">
        <v>0</v>
      </c>
      <c r="G1524" s="2">
        <f t="shared" si="34"/>
        <v>24906.914099999998</v>
      </c>
      <c r="H1524" s="2">
        <f t="shared" si="35"/>
        <v>2.0000000018626451E-2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369740.79999999999</v>
      </c>
      <c r="D1530" s="1">
        <v>0</v>
      </c>
      <c r="E1530" s="1">
        <v>0</v>
      </c>
      <c r="F1530" s="1">
        <v>0</v>
      </c>
      <c r="G1530" s="2">
        <f t="shared" si="34"/>
        <v>18856.780799999997</v>
      </c>
      <c r="H1530" s="2">
        <f t="shared" si="35"/>
        <v>0.20000000001164153</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369740.79999999999</v>
      </c>
      <c r="D1531" s="1">
        <v>0</v>
      </c>
      <c r="E1531" s="1">
        <v>0</v>
      </c>
      <c r="F1531" s="1">
        <v>0</v>
      </c>
      <c r="G1531" s="2">
        <f t="shared" si="34"/>
        <v>19226.5216</v>
      </c>
      <c r="H1531" s="2">
        <f t="shared" si="35"/>
        <v>0.20000000001164153</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3222.32</v>
      </c>
      <c r="D1535" s="1">
        <v>0</v>
      </c>
      <c r="E1535" s="1">
        <v>0</v>
      </c>
      <c r="F1535" s="1">
        <v>0</v>
      </c>
      <c r="G1535" s="2">
        <f t="shared" si="34"/>
        <v>180.44992000000002</v>
      </c>
      <c r="H1535" s="2">
        <f t="shared" si="35"/>
        <v>0.32000000000016371</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3222.32</v>
      </c>
      <c r="D1536" s="1">
        <v>0</v>
      </c>
      <c r="E1536" s="1">
        <v>0</v>
      </c>
      <c r="F1536" s="1">
        <v>0</v>
      </c>
      <c r="G1536" s="2">
        <f t="shared" si="34"/>
        <v>183.67224000000002</v>
      </c>
      <c r="H1536" s="2">
        <f t="shared" si="35"/>
        <v>0.32000000000016371</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47827.02</v>
      </c>
      <c r="D1540" s="1">
        <v>0</v>
      </c>
      <c r="E1540" s="1">
        <v>0</v>
      </c>
      <c r="F1540" s="1">
        <v>0</v>
      </c>
      <c r="G1540" s="2">
        <f t="shared" si="34"/>
        <v>2917.4482199999998</v>
      </c>
      <c r="H1540" s="2">
        <f t="shared" si="35"/>
        <v>1.9999999996798579E-2</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47827.02</v>
      </c>
      <c r="D1541" s="1">
        <v>0</v>
      </c>
      <c r="E1541" s="1">
        <v>0</v>
      </c>
      <c r="F1541" s="1">
        <v>0</v>
      </c>
      <c r="G1541" s="2">
        <f t="shared" si="34"/>
        <v>2965.2752399999999</v>
      </c>
      <c r="H1541" s="2">
        <f t="shared" si="35"/>
        <v>1.9999999996798579E-2</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18936.28</v>
      </c>
      <c r="D1545" s="1">
        <v>0</v>
      </c>
      <c r="E1545" s="1">
        <v>0</v>
      </c>
      <c r="F1545" s="1">
        <v>0</v>
      </c>
      <c r="G1545" s="2">
        <f t="shared" ref="G1545:G1549" si="36">B1545/1000*C1545</f>
        <v>1249.79448</v>
      </c>
      <c r="H1545" s="2">
        <f t="shared" ref="H1545:H1549" si="37">ABS(C1545-ROUND(C1545,0))</f>
        <v>0.27999999999883585</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18936.28</v>
      </c>
      <c r="D1546" s="1">
        <v>0</v>
      </c>
      <c r="E1546" s="1">
        <v>0</v>
      </c>
      <c r="F1546" s="1">
        <v>0</v>
      </c>
      <c r="G1546" s="2">
        <f t="shared" si="36"/>
        <v>1268.7307599999999</v>
      </c>
      <c r="H1546" s="2">
        <f t="shared" si="37"/>
        <v>0.27999999999883585</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53122.49</v>
      </c>
      <c r="D1550" s="1">
        <v>0</v>
      </c>
      <c r="E1550" s="1">
        <v>0</v>
      </c>
      <c r="F1550" s="1">
        <v>0</v>
      </c>
      <c r="G1550" s="2">
        <f t="shared" si="34"/>
        <v>3771.6967899999995</v>
      </c>
      <c r="H1550" s="2">
        <f t="shared" si="35"/>
        <v>0.48999999999796273</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4215</v>
      </c>
      <c r="D1551" s="1">
        <v>0</v>
      </c>
      <c r="E1551" s="1">
        <v>0</v>
      </c>
      <c r="F1551" s="1">
        <v>0</v>
      </c>
      <c r="G1551" s="2">
        <f t="shared" si="34"/>
        <v>303.47999999999996</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48907.49</v>
      </c>
      <c r="D1554" s="1">
        <v>0</v>
      </c>
      <c r="E1554" s="1">
        <v>0</v>
      </c>
      <c r="F1554" s="1">
        <v>0</v>
      </c>
      <c r="G1554" s="2">
        <f t="shared" si="34"/>
        <v>3668.0617499999998</v>
      </c>
      <c r="H1554" s="2">
        <f t="shared" si="35"/>
        <v>0.48999999999796273</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60638.07</v>
      </c>
      <c r="D1555" s="1">
        <v>0</v>
      </c>
      <c r="E1555" s="1">
        <v>0</v>
      </c>
      <c r="F1555" s="1">
        <v>0</v>
      </c>
      <c r="G1555" s="2">
        <f t="shared" si="34"/>
        <v>4608.4933199999996</v>
      </c>
      <c r="H1555" s="2">
        <f t="shared" si="35"/>
        <v>6.9999999999708962E-2</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60638.07</v>
      </c>
      <c r="D1556" s="1">
        <v>0</v>
      </c>
      <c r="E1556" s="1">
        <v>0</v>
      </c>
      <c r="F1556" s="1">
        <v>0</v>
      </c>
      <c r="G1556" s="2">
        <f t="shared" si="34"/>
        <v>4669.1313899999996</v>
      </c>
      <c r="H1556" s="2">
        <f t="shared" si="35"/>
        <v>6.9999999999708962E-2</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11812515.310000001</v>
      </c>
      <c r="D1576" s="1">
        <v>0</v>
      </c>
      <c r="E1576" s="1">
        <v>0</v>
      </c>
      <c r="F1576" s="1">
        <v>0</v>
      </c>
      <c r="G1576" s="2">
        <f t="shared" si="34"/>
        <v>1145813.9850700002</v>
      </c>
      <c r="H1576" s="2">
        <f t="shared" si="35"/>
        <v>0.31000000052154064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1729270.71</v>
      </c>
      <c r="D1577" s="1">
        <v>0</v>
      </c>
      <c r="E1577" s="1">
        <v>0</v>
      </c>
      <c r="F1577" s="1">
        <v>0</v>
      </c>
      <c r="G1577" s="2">
        <f t="shared" si="34"/>
        <v>169468.52958</v>
      </c>
      <c r="H1577" s="2">
        <f t="shared" si="35"/>
        <v>0.2900000000372529</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5874733.9000000004</v>
      </c>
      <c r="D1578" s="1">
        <v>0</v>
      </c>
      <c r="E1578" s="1">
        <v>0</v>
      </c>
      <c r="F1578" s="1">
        <v>0</v>
      </c>
      <c r="G1578" s="2">
        <f t="shared" si="34"/>
        <v>581598.65610000002</v>
      </c>
      <c r="H1578" s="2">
        <f t="shared" si="35"/>
        <v>9.999999962747097E-2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185163.97</v>
      </c>
      <c r="D1579" s="1">
        <v>0</v>
      </c>
      <c r="E1579" s="1">
        <v>0</v>
      </c>
      <c r="F1579" s="1">
        <v>0</v>
      </c>
      <c r="G1579" s="2">
        <f t="shared" si="34"/>
        <v>18516.397000000001</v>
      </c>
      <c r="H1579" s="2">
        <f t="shared" si="35"/>
        <v>2.9999999998835847E-2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4023346.73</v>
      </c>
      <c r="D1580" s="13">
        <v>0</v>
      </c>
      <c r="E1580" s="13">
        <v>0</v>
      </c>
      <c r="F1580" s="13">
        <v>0</v>
      </c>
      <c r="G1580" s="14">
        <f t="shared" si="34"/>
        <v>406358.01973</v>
      </c>
      <c r="H1580" s="14">
        <f t="shared" si="35"/>
        <v>0.27000000001862645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topLeftCell="A3"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32297</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28512665.639999993</v>
      </c>
      <c r="I16" s="170">
        <f>'PR-RAS'!E6</f>
        <v>33264199.32</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21326065.439999998</v>
      </c>
      <c r="I17" s="170">
        <f>'PR-RAS'!E151</f>
        <v>27718807.050000001</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9049261.8099999931</v>
      </c>
      <c r="I18" s="170">
        <f>'PR-RAS'!E645</f>
        <v>11263339.139999999</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14776459.890000001</v>
      </c>
      <c r="I20" s="173">
        <f>BILANCA!E7</f>
        <v>15838719.079999998</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12031693.800000001</v>
      </c>
      <c r="I21" s="175">
        <f>BILANCA!E68</f>
        <v>19965548.690000001</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7611543.46</v>
      </c>
      <c r="I22" s="175">
        <f>BILANCA!E176</f>
        <v>12366716.890000001</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19196610.229999997</v>
      </c>
      <c r="I23" s="177">
        <f>BILANCA!E237</f>
        <v>23437550.880000003</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5360529.0199999996</v>
      </c>
      <c r="I24" s="173">
        <f>'RAS-funkcijski'!E5</f>
        <v>10222356.5</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2194718.61</v>
      </c>
      <c r="I25" s="175">
        <f>'RAS-funkcijski'!E35</f>
        <v>3127325.79</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2226216.4300000002</v>
      </c>
      <c r="I27" s="175">
        <f>'RAS-funkcijski'!E114</f>
        <v>2359805.87</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13702263.16</v>
      </c>
      <c r="I28" s="179">
        <f>'RAS-funkcijski'!E141</f>
        <v>20036214.899999999</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149770.23999999999</v>
      </c>
      <c r="I29" s="173">
        <f>'P-VRIO'!E5</f>
        <v>823451.42</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823451.42</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7611271.3200000003</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12366002.290000003</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553486.98</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11812515.310000001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633" zoomScaleNormal="100" workbookViewId="0">
      <selection activeCell="D654" sqref="D654"/>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28512665.639999993</v>
      </c>
      <c r="E6" s="51">
        <f>E7+E44+E50+E82+E106+E124+E133+E139</f>
        <v>33264199.32</v>
      </c>
      <c r="F6" s="52">
        <f t="shared" ref="F6:F131" si="0">IF(D6&lt;&gt;0,IF(E6/D6&gt;=100,"&gt;&gt;100",E6/D6*100),"-")</f>
        <v>116.6646420927202</v>
      </c>
    </row>
    <row r="7" spans="1:25" ht="12.75" customHeight="1" x14ac:dyDescent="0.2">
      <c r="A7" s="53">
        <v>61</v>
      </c>
      <c r="B7" s="294" t="s">
        <v>60</v>
      </c>
      <c r="C7" s="50" t="s">
        <v>61</v>
      </c>
      <c r="D7" s="51">
        <f t="shared" ref="D7:E7" si="1">D8+D17+D23+D29+D37+D40</f>
        <v>9213265.0499999989</v>
      </c>
      <c r="E7" s="51">
        <f t="shared" si="1"/>
        <v>11618960.24</v>
      </c>
      <c r="F7" s="52">
        <f t="shared" si="0"/>
        <v>126.1112122243786</v>
      </c>
    </row>
    <row r="8" spans="1:25" ht="12.75" customHeight="1" x14ac:dyDescent="0.2">
      <c r="A8" s="53">
        <v>611</v>
      </c>
      <c r="B8" s="85" t="s">
        <v>62</v>
      </c>
      <c r="C8" s="50" t="s">
        <v>63</v>
      </c>
      <c r="D8" s="51">
        <f t="shared" ref="D8:E8" si="2">SUM(D9:D14)-D15-D16</f>
        <v>8391562.8499999996</v>
      </c>
      <c r="E8" s="51">
        <f t="shared" si="2"/>
        <v>10771310.98</v>
      </c>
      <c r="F8" s="52">
        <f t="shared" si="0"/>
        <v>128.35881912032633</v>
      </c>
    </row>
    <row r="9" spans="1:25" ht="12.75" customHeight="1" x14ac:dyDescent="0.2">
      <c r="A9" s="53">
        <v>6111</v>
      </c>
      <c r="B9" s="85" t="s">
        <v>64</v>
      </c>
      <c r="C9" s="50" t="s">
        <v>65</v>
      </c>
      <c r="D9" s="242">
        <v>7404143.8799999999</v>
      </c>
      <c r="E9" s="242">
        <v>9497711.1899999995</v>
      </c>
      <c r="F9" s="52">
        <f t="shared" si="0"/>
        <v>128.27561624855946</v>
      </c>
    </row>
    <row r="10" spans="1:25" ht="12.75" customHeight="1" x14ac:dyDescent="0.2">
      <c r="A10" s="53">
        <v>6112</v>
      </c>
      <c r="B10" s="85" t="s">
        <v>66</v>
      </c>
      <c r="C10" s="50" t="s">
        <v>67</v>
      </c>
      <c r="D10" s="242">
        <v>534510.52</v>
      </c>
      <c r="E10" s="242">
        <v>657202.99</v>
      </c>
      <c r="F10" s="52">
        <f t="shared" si="0"/>
        <v>122.95417310027874</v>
      </c>
    </row>
    <row r="11" spans="1:25" ht="12.75" customHeight="1" x14ac:dyDescent="0.2">
      <c r="A11" s="53">
        <v>6113</v>
      </c>
      <c r="B11" s="85" t="s">
        <v>68</v>
      </c>
      <c r="C11" s="50" t="s">
        <v>69</v>
      </c>
      <c r="D11" s="242">
        <v>297495.71000000002</v>
      </c>
      <c r="E11" s="242">
        <v>344389.86</v>
      </c>
      <c r="F11" s="52">
        <f t="shared" si="0"/>
        <v>115.76296680042881</v>
      </c>
    </row>
    <row r="12" spans="1:25" ht="12.75" customHeight="1" x14ac:dyDescent="0.2">
      <c r="A12" s="53">
        <v>6114</v>
      </c>
      <c r="B12" s="85" t="s">
        <v>70</v>
      </c>
      <c r="C12" s="50" t="s">
        <v>71</v>
      </c>
      <c r="D12" s="242">
        <v>1034263.39</v>
      </c>
      <c r="E12" s="242">
        <v>1205232.0900000001</v>
      </c>
      <c r="F12" s="52">
        <f t="shared" si="0"/>
        <v>116.53047972625232</v>
      </c>
    </row>
    <row r="13" spans="1:25" ht="12.75" customHeight="1" x14ac:dyDescent="0.2">
      <c r="A13" s="53">
        <v>6115</v>
      </c>
      <c r="B13" s="85" t="s">
        <v>72</v>
      </c>
      <c r="C13" s="50" t="s">
        <v>73</v>
      </c>
      <c r="D13" s="242">
        <v>415168.51</v>
      </c>
      <c r="E13" s="242">
        <v>586208.25</v>
      </c>
      <c r="F13" s="52">
        <f t="shared" si="0"/>
        <v>141.1976669425145</v>
      </c>
    </row>
    <row r="14" spans="1:25" ht="12.75" customHeight="1" x14ac:dyDescent="0.2">
      <c r="A14" s="53">
        <v>6116</v>
      </c>
      <c r="B14" s="85" t="s">
        <v>74</v>
      </c>
      <c r="C14" s="50" t="s">
        <v>75</v>
      </c>
      <c r="D14" s="242">
        <v>11451.75</v>
      </c>
      <c r="E14" s="242">
        <v>3183.23</v>
      </c>
      <c r="F14" s="52">
        <f t="shared" si="0"/>
        <v>27.796886938677495</v>
      </c>
    </row>
    <row r="15" spans="1:25" ht="12.75" customHeight="1" x14ac:dyDescent="0.2">
      <c r="A15" s="53">
        <v>6117</v>
      </c>
      <c r="B15" s="85" t="s">
        <v>76</v>
      </c>
      <c r="C15" s="50" t="s">
        <v>77</v>
      </c>
      <c r="D15" s="242">
        <v>1305470.9099999999</v>
      </c>
      <c r="E15" s="242">
        <v>1522616.63</v>
      </c>
      <c r="F15" s="52">
        <f t="shared" si="0"/>
        <v>116.63351655993621</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13851.27</v>
      </c>
      <c r="E23" s="51">
        <f t="shared" si="4"/>
        <v>6257.91</v>
      </c>
      <c r="F23" s="52">
        <f t="shared" si="0"/>
        <v>45.179322906852583</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13851.27</v>
      </c>
      <c r="E25" s="242">
        <v>6257.91</v>
      </c>
      <c r="F25" s="52">
        <f t="shared" si="0"/>
        <v>45.179322906852583</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807850.93</v>
      </c>
      <c r="E29" s="51">
        <f t="shared" si="5"/>
        <v>841391.35</v>
      </c>
      <c r="F29" s="52">
        <f t="shared" si="0"/>
        <v>104.15180805696416</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799104.5</v>
      </c>
      <c r="E33" s="242">
        <v>832937.77</v>
      </c>
      <c r="F33" s="52">
        <f t="shared" si="0"/>
        <v>104.23389806965172</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8746.43</v>
      </c>
      <c r="E35" s="242">
        <v>8453.58</v>
      </c>
      <c r="F35" s="52">
        <f t="shared" si="0"/>
        <v>96.651776782069945</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18716690.780000001</v>
      </c>
      <c r="E50" s="51">
        <f>E51+E54+E59+E62+E65+E68+E71+E74+E77</f>
        <v>21034720.009999998</v>
      </c>
      <c r="F50" s="52">
        <f t="shared" si="0"/>
        <v>112.3848240976282</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6141276.6299999999</v>
      </c>
      <c r="E59" s="51">
        <f t="shared" si="12"/>
        <v>12594864.1</v>
      </c>
      <c r="F59" s="52">
        <f t="shared" si="0"/>
        <v>205.08543840012626</v>
      </c>
    </row>
    <row r="60" spans="1:6" ht="24" x14ac:dyDescent="0.2">
      <c r="A60" s="53">
        <v>6331</v>
      </c>
      <c r="B60" s="86" t="s">
        <v>166</v>
      </c>
      <c r="C60" s="50" t="s">
        <v>167</v>
      </c>
      <c r="D60" s="242">
        <v>6125349.8899999997</v>
      </c>
      <c r="E60" s="242">
        <v>12540101.77</v>
      </c>
      <c r="F60" s="52">
        <f t="shared" si="0"/>
        <v>204.72466055322764</v>
      </c>
    </row>
    <row r="61" spans="1:6" ht="24" x14ac:dyDescent="0.2">
      <c r="A61" s="53">
        <v>6332</v>
      </c>
      <c r="B61" s="86" t="s">
        <v>168</v>
      </c>
      <c r="C61" s="50" t="s">
        <v>169</v>
      </c>
      <c r="D61" s="242">
        <v>15926.74</v>
      </c>
      <c r="E61" s="242">
        <v>54762.33</v>
      </c>
      <c r="F61" s="52">
        <f t="shared" si="0"/>
        <v>343.83891493174372</v>
      </c>
    </row>
    <row r="62" spans="1:6" ht="12.75" customHeight="1" x14ac:dyDescent="0.2">
      <c r="A62" s="53">
        <v>634</v>
      </c>
      <c r="B62" s="85" t="s">
        <v>170</v>
      </c>
      <c r="C62" s="50" t="s">
        <v>171</v>
      </c>
      <c r="D62" s="51">
        <f t="shared" ref="D62:E62" si="13">SUM(D63:D64)</f>
        <v>655908.13</v>
      </c>
      <c r="E62" s="51">
        <f t="shared" si="13"/>
        <v>69033.119999999995</v>
      </c>
      <c r="F62" s="52">
        <f t="shared" si="0"/>
        <v>10.524815418891057</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655908.13</v>
      </c>
      <c r="E64" s="242">
        <v>69033.119999999995</v>
      </c>
      <c r="F64" s="52">
        <f t="shared" si="0"/>
        <v>10.524815418891057</v>
      </c>
    </row>
    <row r="65" spans="1:6" ht="12.75" customHeight="1" x14ac:dyDescent="0.2">
      <c r="A65" s="53">
        <v>635</v>
      </c>
      <c r="B65" s="85" t="s">
        <v>176</v>
      </c>
      <c r="C65" s="50" t="s">
        <v>177</v>
      </c>
      <c r="D65" s="51">
        <f t="shared" ref="D65:E65" si="14">SUM(D66:D67)</f>
        <v>7563399.0800000001</v>
      </c>
      <c r="E65" s="51">
        <f t="shared" si="14"/>
        <v>6683785.7599999998</v>
      </c>
      <c r="F65" s="52">
        <f t="shared" si="0"/>
        <v>88.370132123188185</v>
      </c>
    </row>
    <row r="66" spans="1:6" ht="12.75" customHeight="1" x14ac:dyDescent="0.2">
      <c r="A66" s="53">
        <v>6351</v>
      </c>
      <c r="B66" s="85" t="s">
        <v>178</v>
      </c>
      <c r="C66" s="50" t="s">
        <v>179</v>
      </c>
      <c r="D66" s="242">
        <v>5682192.6900000004</v>
      </c>
      <c r="E66" s="242">
        <v>4951602.8499999996</v>
      </c>
      <c r="F66" s="52">
        <f t="shared" si="0"/>
        <v>87.142466300276055</v>
      </c>
    </row>
    <row r="67" spans="1:6" ht="12.75" customHeight="1" x14ac:dyDescent="0.2">
      <c r="A67" s="53">
        <v>6352</v>
      </c>
      <c r="B67" s="85" t="s">
        <v>180</v>
      </c>
      <c r="C67" s="50" t="s">
        <v>181</v>
      </c>
      <c r="D67" s="242">
        <v>1881206.39</v>
      </c>
      <c r="E67" s="242">
        <v>1732182.91</v>
      </c>
      <c r="F67" s="52">
        <f t="shared" si="0"/>
        <v>92.078302476954704</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4356106.9400000004</v>
      </c>
      <c r="E74" s="51">
        <f t="shared" si="17"/>
        <v>1687037.03</v>
      </c>
      <c r="F74" s="52">
        <f t="shared" si="0"/>
        <v>38.728090316350219</v>
      </c>
    </row>
    <row r="75" spans="1:6" ht="12.75" customHeight="1" x14ac:dyDescent="0.2">
      <c r="A75" s="53" t="s">
        <v>196</v>
      </c>
      <c r="B75" s="85" t="s">
        <v>197</v>
      </c>
      <c r="C75" s="50" t="s">
        <v>196</v>
      </c>
      <c r="D75" s="242">
        <v>529040.47</v>
      </c>
      <c r="E75" s="242">
        <v>773831.22</v>
      </c>
      <c r="F75" s="52">
        <f t="shared" si="0"/>
        <v>146.2707040162731</v>
      </c>
    </row>
    <row r="76" spans="1:6" ht="12.75" customHeight="1" x14ac:dyDescent="0.2">
      <c r="A76" s="53" t="s">
        <v>198</v>
      </c>
      <c r="B76" s="85" t="s">
        <v>199</v>
      </c>
      <c r="C76" s="50" t="s">
        <v>198</v>
      </c>
      <c r="D76" s="242">
        <v>3827066.47</v>
      </c>
      <c r="E76" s="242">
        <v>913205.81</v>
      </c>
      <c r="F76" s="52">
        <f t="shared" si="0"/>
        <v>23.861770292168455</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319097.52</v>
      </c>
      <c r="E82" s="51">
        <f t="shared" si="19"/>
        <v>286329.88</v>
      </c>
      <c r="F82" s="52">
        <f t="shared" si="0"/>
        <v>89.731151780809824</v>
      </c>
    </row>
    <row r="83" spans="1:6" ht="12.75" customHeight="1" x14ac:dyDescent="0.2">
      <c r="A83" s="53">
        <v>641</v>
      </c>
      <c r="B83" s="85" t="s">
        <v>212</v>
      </c>
      <c r="C83" s="50" t="s">
        <v>213</v>
      </c>
      <c r="D83" s="51">
        <f t="shared" ref="D83:E83" si="20">SUM(D84:D90)</f>
        <v>16046.26</v>
      </c>
      <c r="E83" s="51">
        <f t="shared" si="20"/>
        <v>12330.87</v>
      </c>
      <c r="F83" s="52">
        <f t="shared" si="0"/>
        <v>76.845757204482538</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16046.26</v>
      </c>
      <c r="E85" s="242">
        <v>12330.87</v>
      </c>
      <c r="F85" s="52">
        <f t="shared" si="0"/>
        <v>76.845757204482538</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302979.23</v>
      </c>
      <c r="E91" s="51">
        <f t="shared" si="21"/>
        <v>273954.44</v>
      </c>
      <c r="F91" s="52">
        <f t="shared" si="0"/>
        <v>90.420204711722334</v>
      </c>
    </row>
    <row r="92" spans="1:6" ht="12.75" customHeight="1" x14ac:dyDescent="0.2">
      <c r="A92" s="53">
        <v>6421</v>
      </c>
      <c r="B92" s="85" t="s">
        <v>230</v>
      </c>
      <c r="C92" s="50" t="s">
        <v>231</v>
      </c>
      <c r="D92" s="242">
        <v>44945.46</v>
      </c>
      <c r="E92" s="242">
        <v>42761.96</v>
      </c>
      <c r="F92" s="52">
        <f t="shared" si="0"/>
        <v>95.141889748152536</v>
      </c>
    </row>
    <row r="93" spans="1:6" ht="12.75" customHeight="1" x14ac:dyDescent="0.2">
      <c r="A93" s="53">
        <v>6422</v>
      </c>
      <c r="B93" s="85" t="s">
        <v>232</v>
      </c>
      <c r="C93" s="50" t="s">
        <v>233</v>
      </c>
      <c r="D93" s="242">
        <v>168430.53</v>
      </c>
      <c r="E93" s="242">
        <v>154039.98000000001</v>
      </c>
      <c r="F93" s="52">
        <f t="shared" si="0"/>
        <v>91.456091719238799</v>
      </c>
    </row>
    <row r="94" spans="1:6" ht="12.75" customHeight="1" x14ac:dyDescent="0.2">
      <c r="A94" s="53">
        <v>6423</v>
      </c>
      <c r="B94" s="85" t="s">
        <v>234</v>
      </c>
      <c r="C94" s="50" t="s">
        <v>235</v>
      </c>
      <c r="D94" s="242">
        <v>61294.21</v>
      </c>
      <c r="E94" s="242">
        <v>54729.65</v>
      </c>
      <c r="F94" s="52">
        <f t="shared" si="0"/>
        <v>89.290081395942622</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28309.03</v>
      </c>
      <c r="E97" s="242">
        <v>22422.85</v>
      </c>
      <c r="F97" s="52">
        <f t="shared" si="0"/>
        <v>79.207411910616514</v>
      </c>
    </row>
    <row r="98" spans="1:6" ht="12.75" customHeight="1" x14ac:dyDescent="0.2">
      <c r="A98" s="53">
        <v>643</v>
      </c>
      <c r="B98" s="85" t="s">
        <v>242</v>
      </c>
      <c r="C98" s="50" t="s">
        <v>243</v>
      </c>
      <c r="D98" s="51">
        <f t="shared" ref="D98:E98" si="22">SUM(D99:D105)</f>
        <v>72.03</v>
      </c>
      <c r="E98" s="51">
        <f t="shared" si="22"/>
        <v>44.57</v>
      </c>
      <c r="F98" s="52">
        <f t="shared" si="0"/>
        <v>61.876995696237678</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72.03</v>
      </c>
      <c r="E104" s="242">
        <v>44.57</v>
      </c>
      <c r="F104" s="52">
        <f t="shared" si="0"/>
        <v>61.876995696237678</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196663.24000000002</v>
      </c>
      <c r="E106" s="51">
        <f t="shared" si="23"/>
        <v>183817.41000000003</v>
      </c>
      <c r="F106" s="52">
        <f t="shared" si="0"/>
        <v>93.468108223987372</v>
      </c>
    </row>
    <row r="107" spans="1:6" ht="12.75" customHeight="1" x14ac:dyDescent="0.2">
      <c r="A107" s="53">
        <v>651</v>
      </c>
      <c r="B107" s="85" t="s">
        <v>260</v>
      </c>
      <c r="C107" s="50" t="s">
        <v>261</v>
      </c>
      <c r="D107" s="51">
        <f t="shared" ref="D107:E107" si="24">SUM(D108:D111)</f>
        <v>180351.23</v>
      </c>
      <c r="E107" s="51">
        <f t="shared" si="24"/>
        <v>180041.59000000003</v>
      </c>
      <c r="F107" s="52">
        <f t="shared" si="0"/>
        <v>99.82831278722081</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125351.38</v>
      </c>
      <c r="E109" s="242">
        <v>136885.07</v>
      </c>
      <c r="F109" s="52">
        <f t="shared" si="0"/>
        <v>109.20108737534441</v>
      </c>
    </row>
    <row r="110" spans="1:6" ht="12.75" customHeight="1" x14ac:dyDescent="0.2">
      <c r="A110" s="53">
        <v>6513</v>
      </c>
      <c r="B110" s="85" t="s">
        <v>266</v>
      </c>
      <c r="C110" s="50" t="s">
        <v>267</v>
      </c>
      <c r="D110" s="242">
        <v>38182.730000000003</v>
      </c>
      <c r="E110" s="242">
        <v>12381.1</v>
      </c>
      <c r="F110" s="52">
        <f t="shared" si="0"/>
        <v>32.425916114431836</v>
      </c>
    </row>
    <row r="111" spans="1:6" ht="12.75" customHeight="1" x14ac:dyDescent="0.2">
      <c r="A111" s="53">
        <v>6514</v>
      </c>
      <c r="B111" s="85" t="s">
        <v>268</v>
      </c>
      <c r="C111" s="50" t="s">
        <v>269</v>
      </c>
      <c r="D111" s="242">
        <v>16817.12</v>
      </c>
      <c r="E111" s="242">
        <v>30775.42</v>
      </c>
      <c r="F111" s="52">
        <f t="shared" si="0"/>
        <v>183.00053754745164</v>
      </c>
    </row>
    <row r="112" spans="1:6" ht="12.75" customHeight="1" x14ac:dyDescent="0.2">
      <c r="A112" s="53">
        <v>652</v>
      </c>
      <c r="B112" s="85" t="s">
        <v>270</v>
      </c>
      <c r="C112" s="50" t="s">
        <v>271</v>
      </c>
      <c r="D112" s="51">
        <f t="shared" ref="D112:E112" si="25">SUM(D113:D119)</f>
        <v>16312.01</v>
      </c>
      <c r="E112" s="51">
        <f t="shared" si="25"/>
        <v>3775.82</v>
      </c>
      <c r="F112" s="52">
        <f t="shared" si="0"/>
        <v>23.14748458344496</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16312.01</v>
      </c>
      <c r="E117" s="242">
        <v>3775.82</v>
      </c>
      <c r="F117" s="52">
        <f t="shared" si="0"/>
        <v>23.14748458344496</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43624.72</v>
      </c>
      <c r="E124" s="51">
        <f t="shared" si="27"/>
        <v>118630.59000000001</v>
      </c>
      <c r="F124" s="52">
        <f t="shared" si="0"/>
        <v>271.9343298936933</v>
      </c>
    </row>
    <row r="125" spans="1:6" ht="12.75" customHeight="1" x14ac:dyDescent="0.2">
      <c r="A125" s="53">
        <v>661</v>
      </c>
      <c r="B125" s="86" t="s">
        <v>296</v>
      </c>
      <c r="C125" s="50" t="s">
        <v>297</v>
      </c>
      <c r="D125" s="51">
        <f t="shared" ref="D125:E125" si="28">SUM(D126:D127)</f>
        <v>43624.72</v>
      </c>
      <c r="E125" s="51">
        <f t="shared" si="28"/>
        <v>101130.59000000001</v>
      </c>
      <c r="F125" s="52">
        <f t="shared" si="0"/>
        <v>231.81945924237453</v>
      </c>
    </row>
    <row r="126" spans="1:6" ht="12.75" customHeight="1" x14ac:dyDescent="0.2">
      <c r="A126" s="53">
        <v>6614</v>
      </c>
      <c r="B126" s="86" t="s">
        <v>298</v>
      </c>
      <c r="C126" s="50" t="s">
        <v>299</v>
      </c>
      <c r="D126" s="242">
        <v>0</v>
      </c>
      <c r="E126" s="242">
        <v>69.599999999999994</v>
      </c>
      <c r="F126" s="52" t="str">
        <f t="shared" si="0"/>
        <v>-</v>
      </c>
    </row>
    <row r="127" spans="1:6" ht="12.75" customHeight="1" x14ac:dyDescent="0.2">
      <c r="A127" s="53">
        <v>6615</v>
      </c>
      <c r="B127" s="86" t="s">
        <v>300</v>
      </c>
      <c r="C127" s="50" t="s">
        <v>301</v>
      </c>
      <c r="D127" s="242">
        <v>43624.72</v>
      </c>
      <c r="E127" s="242">
        <v>101060.99</v>
      </c>
      <c r="F127" s="52">
        <f t="shared" si="0"/>
        <v>231.65991667109842</v>
      </c>
    </row>
    <row r="128" spans="1:6" ht="24" x14ac:dyDescent="0.2">
      <c r="A128" s="53">
        <v>663</v>
      </c>
      <c r="B128" s="231" t="s">
        <v>302</v>
      </c>
      <c r="C128" s="50" t="s">
        <v>303</v>
      </c>
      <c r="D128" s="51">
        <f t="shared" ref="D128:E128" si="29">SUM(D129:D132)</f>
        <v>0</v>
      </c>
      <c r="E128" s="51">
        <f t="shared" si="29"/>
        <v>17500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v>17500</v>
      </c>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23324.33</v>
      </c>
      <c r="E139" s="51">
        <f t="shared" si="33"/>
        <v>21741.19</v>
      </c>
      <c r="F139" s="52">
        <f t="shared" si="31"/>
        <v>93.212495278535329</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23324.33</v>
      </c>
      <c r="E150" s="242">
        <v>21741.19</v>
      </c>
      <c r="F150" s="52">
        <f t="shared" si="31"/>
        <v>93.212495278535329</v>
      </c>
    </row>
    <row r="151" spans="1:6" ht="12.75" customHeight="1" x14ac:dyDescent="0.2">
      <c r="A151" s="53">
        <v>3</v>
      </c>
      <c r="B151" s="85" t="s">
        <v>348</v>
      </c>
      <c r="C151" s="50" t="s">
        <v>56</v>
      </c>
      <c r="D151" s="51">
        <f t="shared" ref="D151:E151" si="35">D152+D163+D196+D215+D224+D252+D263</f>
        <v>21326065.439999998</v>
      </c>
      <c r="E151" s="51">
        <f t="shared" si="35"/>
        <v>27718807.050000001</v>
      </c>
      <c r="F151" s="52">
        <f t="shared" si="31"/>
        <v>129.9761886597681</v>
      </c>
    </row>
    <row r="152" spans="1:6" ht="12.75" customHeight="1" x14ac:dyDescent="0.2">
      <c r="A152" s="53">
        <v>31</v>
      </c>
      <c r="B152" s="85" t="s">
        <v>349</v>
      </c>
      <c r="C152" s="50" t="s">
        <v>350</v>
      </c>
      <c r="D152" s="51">
        <f t="shared" ref="D152:E152" si="36">D153+D158+D159</f>
        <v>3085459.8899999997</v>
      </c>
      <c r="E152" s="51">
        <f t="shared" si="36"/>
        <v>3224899.6999999997</v>
      </c>
      <c r="F152" s="52">
        <f t="shared" si="31"/>
        <v>104.51925531269831</v>
      </c>
    </row>
    <row r="153" spans="1:6" ht="12.75" customHeight="1" x14ac:dyDescent="0.2">
      <c r="A153" s="53">
        <v>311</v>
      </c>
      <c r="B153" s="85" t="s">
        <v>351</v>
      </c>
      <c r="C153" s="50" t="s">
        <v>352</v>
      </c>
      <c r="D153" s="51">
        <f t="shared" ref="D153:E153" si="37">SUM(D154:D157)</f>
        <v>2416979.5699999998</v>
      </c>
      <c r="E153" s="51">
        <f t="shared" si="37"/>
        <v>2524399.0699999998</v>
      </c>
      <c r="F153" s="52">
        <f t="shared" si="31"/>
        <v>104.44436938289886</v>
      </c>
    </row>
    <row r="154" spans="1:6" ht="12.75" customHeight="1" x14ac:dyDescent="0.2">
      <c r="A154" s="53">
        <v>3111</v>
      </c>
      <c r="B154" s="85" t="s">
        <v>353</v>
      </c>
      <c r="C154" s="50" t="s">
        <v>354</v>
      </c>
      <c r="D154" s="242">
        <v>2416979.5699999998</v>
      </c>
      <c r="E154" s="242">
        <v>2524399.0699999998</v>
      </c>
      <c r="F154" s="52">
        <f t="shared" si="31"/>
        <v>104.44436938289886</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269816.44</v>
      </c>
      <c r="E158" s="242">
        <v>282716.42</v>
      </c>
      <c r="F158" s="52">
        <f t="shared" si="31"/>
        <v>104.7810207561852</v>
      </c>
    </row>
    <row r="159" spans="1:6" ht="12.75" customHeight="1" x14ac:dyDescent="0.2">
      <c r="A159" s="53">
        <v>313</v>
      </c>
      <c r="B159" s="85" t="s">
        <v>363</v>
      </c>
      <c r="C159" s="50" t="s">
        <v>364</v>
      </c>
      <c r="D159" s="51">
        <f t="shared" ref="D159:E159" si="38">SUM(D160:D162)</f>
        <v>398663.88</v>
      </c>
      <c r="E159" s="51">
        <f t="shared" si="38"/>
        <v>417784.21</v>
      </c>
      <c r="F159" s="52">
        <f t="shared" si="31"/>
        <v>104.79610292259234</v>
      </c>
    </row>
    <row r="160" spans="1:6" ht="12.75" customHeight="1" x14ac:dyDescent="0.2">
      <c r="A160" s="53">
        <v>3131</v>
      </c>
      <c r="B160" s="85" t="s">
        <v>142</v>
      </c>
      <c r="C160" s="50" t="s">
        <v>365</v>
      </c>
      <c r="D160" s="242">
        <v>0</v>
      </c>
      <c r="E160" s="242">
        <v>2116.25</v>
      </c>
      <c r="F160" s="52" t="str">
        <f t="shared" si="31"/>
        <v>-</v>
      </c>
    </row>
    <row r="161" spans="1:6" ht="12.75" customHeight="1" x14ac:dyDescent="0.2">
      <c r="A161" s="53">
        <v>3132</v>
      </c>
      <c r="B161" s="85" t="s">
        <v>366</v>
      </c>
      <c r="C161" s="50" t="s">
        <v>367</v>
      </c>
      <c r="D161" s="242">
        <v>398663.88</v>
      </c>
      <c r="E161" s="242">
        <v>415667.96</v>
      </c>
      <c r="F161" s="52">
        <f t="shared" si="31"/>
        <v>104.26526727226957</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2613521.31</v>
      </c>
      <c r="E163" s="51">
        <f t="shared" si="39"/>
        <v>3030418.5499999993</v>
      </c>
      <c r="F163" s="52">
        <f t="shared" si="31"/>
        <v>115.95155311742988</v>
      </c>
    </row>
    <row r="164" spans="1:6" ht="12.75" customHeight="1" x14ac:dyDescent="0.2">
      <c r="A164" s="53">
        <v>321</v>
      </c>
      <c r="B164" s="85" t="s">
        <v>372</v>
      </c>
      <c r="C164" s="50" t="s">
        <v>373</v>
      </c>
      <c r="D164" s="51">
        <f t="shared" ref="D164:E164" si="40">SUM(D165:D168)</f>
        <v>232754.27999999997</v>
      </c>
      <c r="E164" s="51">
        <f t="shared" si="40"/>
        <v>233918.48</v>
      </c>
      <c r="F164" s="52">
        <f t="shared" si="31"/>
        <v>100.50018414269333</v>
      </c>
    </row>
    <row r="165" spans="1:6" ht="12.75" customHeight="1" x14ac:dyDescent="0.2">
      <c r="A165" s="53">
        <v>3211</v>
      </c>
      <c r="B165" s="85" t="s">
        <v>374</v>
      </c>
      <c r="C165" s="50" t="s">
        <v>375</v>
      </c>
      <c r="D165" s="242">
        <v>31942.3</v>
      </c>
      <c r="E165" s="242">
        <v>37510.47</v>
      </c>
      <c r="F165" s="52">
        <f t="shared" si="31"/>
        <v>117.43196325875094</v>
      </c>
    </row>
    <row r="166" spans="1:6" ht="12.75" customHeight="1" x14ac:dyDescent="0.2">
      <c r="A166" s="53">
        <v>3212</v>
      </c>
      <c r="B166" s="85" t="s">
        <v>376</v>
      </c>
      <c r="C166" s="50" t="s">
        <v>377</v>
      </c>
      <c r="D166" s="242">
        <v>195890.8</v>
      </c>
      <c r="E166" s="242">
        <v>189439.59</v>
      </c>
      <c r="F166" s="52">
        <f t="shared" si="31"/>
        <v>96.706731505512252</v>
      </c>
    </row>
    <row r="167" spans="1:6" ht="12.75" customHeight="1" x14ac:dyDescent="0.2">
      <c r="A167" s="53">
        <v>3213</v>
      </c>
      <c r="B167" s="85" t="s">
        <v>378</v>
      </c>
      <c r="C167" s="50" t="s">
        <v>379</v>
      </c>
      <c r="D167" s="242">
        <v>4193.05</v>
      </c>
      <c r="E167" s="242">
        <v>6084.64</v>
      </c>
      <c r="F167" s="52">
        <f t="shared" si="31"/>
        <v>145.11250760186499</v>
      </c>
    </row>
    <row r="168" spans="1:6" ht="12.75" customHeight="1" x14ac:dyDescent="0.2">
      <c r="A168" s="53">
        <v>3214</v>
      </c>
      <c r="B168" s="85" t="s">
        <v>380</v>
      </c>
      <c r="C168" s="50" t="s">
        <v>381</v>
      </c>
      <c r="D168" s="242">
        <v>728.13</v>
      </c>
      <c r="E168" s="242">
        <v>883.78</v>
      </c>
      <c r="F168" s="52">
        <f t="shared" si="31"/>
        <v>121.37667724170133</v>
      </c>
    </row>
    <row r="169" spans="1:6" ht="12.75" customHeight="1" x14ac:dyDescent="0.2">
      <c r="A169" s="53">
        <v>322</v>
      </c>
      <c r="B169" s="85" t="s">
        <v>382</v>
      </c>
      <c r="C169" s="50" t="s">
        <v>383</v>
      </c>
      <c r="D169" s="51">
        <f t="shared" ref="D169:E169" si="41">SUM(D170:D176)</f>
        <v>412506.31</v>
      </c>
      <c r="E169" s="51">
        <f t="shared" si="41"/>
        <v>393911.03999999998</v>
      </c>
      <c r="F169" s="52">
        <f t="shared" si="31"/>
        <v>95.492124714407396</v>
      </c>
    </row>
    <row r="170" spans="1:6" ht="12.75" customHeight="1" x14ac:dyDescent="0.2">
      <c r="A170" s="53">
        <v>3221</v>
      </c>
      <c r="B170" s="85" t="s">
        <v>384</v>
      </c>
      <c r="C170" s="50" t="s">
        <v>385</v>
      </c>
      <c r="D170" s="242">
        <v>224589.48</v>
      </c>
      <c r="E170" s="242">
        <v>246739.5</v>
      </c>
      <c r="F170" s="52">
        <f t="shared" si="31"/>
        <v>109.8624476979064</v>
      </c>
    </row>
    <row r="171" spans="1:6" ht="12.75" customHeight="1" x14ac:dyDescent="0.2">
      <c r="A171" s="53">
        <v>3222</v>
      </c>
      <c r="B171" s="85" t="s">
        <v>386</v>
      </c>
      <c r="C171" s="50" t="s">
        <v>387</v>
      </c>
      <c r="D171" s="242">
        <v>21921.4</v>
      </c>
      <c r="E171" s="242">
        <v>20355.8</v>
      </c>
      <c r="F171" s="52">
        <f t="shared" si="31"/>
        <v>92.858120375523455</v>
      </c>
    </row>
    <row r="172" spans="1:6" ht="12.75" customHeight="1" x14ac:dyDescent="0.2">
      <c r="A172" s="53">
        <v>3223</v>
      </c>
      <c r="B172" s="85" t="s">
        <v>388</v>
      </c>
      <c r="C172" s="50" t="s">
        <v>389</v>
      </c>
      <c r="D172" s="242">
        <v>121773.94</v>
      </c>
      <c r="E172" s="242">
        <v>106361.60000000001</v>
      </c>
      <c r="F172" s="52">
        <f t="shared" si="31"/>
        <v>87.343482521794087</v>
      </c>
    </row>
    <row r="173" spans="1:6" ht="12.75" customHeight="1" x14ac:dyDescent="0.2">
      <c r="A173" s="53">
        <v>3224</v>
      </c>
      <c r="B173" s="85" t="s">
        <v>390</v>
      </c>
      <c r="C173" s="50" t="s">
        <v>391</v>
      </c>
      <c r="D173" s="242">
        <v>6740.18</v>
      </c>
      <c r="E173" s="242">
        <v>2447.17</v>
      </c>
      <c r="F173" s="52">
        <f t="shared" si="31"/>
        <v>36.307190609152876</v>
      </c>
    </row>
    <row r="174" spans="1:6" ht="12.75" customHeight="1" x14ac:dyDescent="0.2">
      <c r="A174" s="53">
        <v>3225</v>
      </c>
      <c r="B174" s="85" t="s">
        <v>392</v>
      </c>
      <c r="C174" s="50" t="s">
        <v>393</v>
      </c>
      <c r="D174" s="242">
        <v>36743.379999999997</v>
      </c>
      <c r="E174" s="242">
        <v>17607.23</v>
      </c>
      <c r="F174" s="52">
        <f t="shared" si="31"/>
        <v>47.919461954779344</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737.93</v>
      </c>
      <c r="E176" s="242">
        <v>399.74</v>
      </c>
      <c r="F176" s="52">
        <f t="shared" si="31"/>
        <v>54.170449771658568</v>
      </c>
    </row>
    <row r="177" spans="1:6" ht="12.75" customHeight="1" x14ac:dyDescent="0.2">
      <c r="A177" s="53">
        <v>323</v>
      </c>
      <c r="B177" s="85" t="s">
        <v>398</v>
      </c>
      <c r="C177" s="50" t="s">
        <v>399</v>
      </c>
      <c r="D177" s="51">
        <f t="shared" ref="D177:E177" si="42">SUM(D178:D186)</f>
        <v>1510998.27</v>
      </c>
      <c r="E177" s="51">
        <f t="shared" si="42"/>
        <v>1739020.9599999997</v>
      </c>
      <c r="F177" s="52">
        <f t="shared" si="31"/>
        <v>115.09086373738864</v>
      </c>
    </row>
    <row r="178" spans="1:6" ht="12.75" customHeight="1" x14ac:dyDescent="0.2">
      <c r="A178" s="53">
        <v>3231</v>
      </c>
      <c r="B178" s="85" t="s">
        <v>400</v>
      </c>
      <c r="C178" s="50" t="s">
        <v>401</v>
      </c>
      <c r="D178" s="242">
        <v>122916.07</v>
      </c>
      <c r="E178" s="242">
        <v>118055.34</v>
      </c>
      <c r="F178" s="52">
        <f t="shared" si="31"/>
        <v>96.045488600473476</v>
      </c>
    </row>
    <row r="179" spans="1:6" ht="12.75" customHeight="1" x14ac:dyDescent="0.2">
      <c r="A179" s="53">
        <v>3232</v>
      </c>
      <c r="B179" s="85" t="s">
        <v>402</v>
      </c>
      <c r="C179" s="50" t="s">
        <v>403</v>
      </c>
      <c r="D179" s="242">
        <v>319727.40000000002</v>
      </c>
      <c r="E179" s="242">
        <v>194177.71</v>
      </c>
      <c r="F179" s="52">
        <f t="shared" si="31"/>
        <v>60.732270678083886</v>
      </c>
    </row>
    <row r="180" spans="1:6" ht="12.75" customHeight="1" x14ac:dyDescent="0.2">
      <c r="A180" s="53">
        <v>3233</v>
      </c>
      <c r="B180" s="85" t="s">
        <v>404</v>
      </c>
      <c r="C180" s="50" t="s">
        <v>405</v>
      </c>
      <c r="D180" s="242">
        <v>150991.44</v>
      </c>
      <c r="E180" s="242">
        <v>171822.6</v>
      </c>
      <c r="F180" s="52">
        <f t="shared" si="31"/>
        <v>113.79625229085835</v>
      </c>
    </row>
    <row r="181" spans="1:6" ht="12.75" customHeight="1" x14ac:dyDescent="0.2">
      <c r="A181" s="53">
        <v>3234</v>
      </c>
      <c r="B181" s="85" t="s">
        <v>406</v>
      </c>
      <c r="C181" s="50" t="s">
        <v>407</v>
      </c>
      <c r="D181" s="242">
        <v>83339.039999999994</v>
      </c>
      <c r="E181" s="242">
        <v>29323.74</v>
      </c>
      <c r="F181" s="52">
        <f t="shared" si="31"/>
        <v>35.18607845734725</v>
      </c>
    </row>
    <row r="182" spans="1:6" ht="12.75" customHeight="1" x14ac:dyDescent="0.2">
      <c r="A182" s="53">
        <v>3235</v>
      </c>
      <c r="B182" s="85" t="s">
        <v>408</v>
      </c>
      <c r="C182" s="50" t="s">
        <v>409</v>
      </c>
      <c r="D182" s="242">
        <v>4625.57</v>
      </c>
      <c r="E182" s="242">
        <v>12881.46</v>
      </c>
      <c r="F182" s="52">
        <f t="shared" si="31"/>
        <v>278.48373281563136</v>
      </c>
    </row>
    <row r="183" spans="1:6" ht="12.75" customHeight="1" x14ac:dyDescent="0.2">
      <c r="A183" s="53">
        <v>3236</v>
      </c>
      <c r="B183" s="85" t="s">
        <v>410</v>
      </c>
      <c r="C183" s="50" t="s">
        <v>411</v>
      </c>
      <c r="D183" s="242">
        <v>192389.08</v>
      </c>
      <c r="E183" s="242">
        <v>223806.07999999999</v>
      </c>
      <c r="F183" s="52">
        <f t="shared" si="31"/>
        <v>116.32992891280524</v>
      </c>
    </row>
    <row r="184" spans="1:6" ht="12.75" customHeight="1" x14ac:dyDescent="0.2">
      <c r="A184" s="53">
        <v>3237</v>
      </c>
      <c r="B184" s="85" t="s">
        <v>412</v>
      </c>
      <c r="C184" s="50" t="s">
        <v>413</v>
      </c>
      <c r="D184" s="242">
        <v>309493.71000000002</v>
      </c>
      <c r="E184" s="242">
        <v>633444.14</v>
      </c>
      <c r="F184" s="52">
        <f t="shared" si="31"/>
        <v>204.67108685342907</v>
      </c>
    </row>
    <row r="185" spans="1:6" ht="12.75" customHeight="1" x14ac:dyDescent="0.2">
      <c r="A185" s="53">
        <v>3238</v>
      </c>
      <c r="B185" s="85" t="s">
        <v>414</v>
      </c>
      <c r="C185" s="50" t="s">
        <v>415</v>
      </c>
      <c r="D185" s="242">
        <v>106381.69</v>
      </c>
      <c r="E185" s="242">
        <v>95288.47</v>
      </c>
      <c r="F185" s="52">
        <f t="shared" si="31"/>
        <v>89.572246878198683</v>
      </c>
    </row>
    <row r="186" spans="1:6" ht="12.75" customHeight="1" x14ac:dyDescent="0.2">
      <c r="A186" s="53">
        <v>3239</v>
      </c>
      <c r="B186" s="85" t="s">
        <v>416</v>
      </c>
      <c r="C186" s="50" t="s">
        <v>417</v>
      </c>
      <c r="D186" s="242">
        <v>221134.27</v>
      </c>
      <c r="E186" s="242">
        <v>260221.42</v>
      </c>
      <c r="F186" s="52">
        <f t="shared" si="31"/>
        <v>117.67575419223806</v>
      </c>
    </row>
    <row r="187" spans="1:6" ht="12.75" customHeight="1" x14ac:dyDescent="0.2">
      <c r="A187" s="53">
        <v>324</v>
      </c>
      <c r="B187" s="85" t="s">
        <v>418</v>
      </c>
      <c r="C187" s="50" t="s">
        <v>419</v>
      </c>
      <c r="D187" s="242">
        <v>6591.98</v>
      </c>
      <c r="E187" s="242">
        <v>2426.44</v>
      </c>
      <c r="F187" s="52">
        <f t="shared" si="31"/>
        <v>36.808970901003953</v>
      </c>
    </row>
    <row r="188" spans="1:6" ht="12.75" customHeight="1" x14ac:dyDescent="0.2">
      <c r="A188" s="53">
        <v>329</v>
      </c>
      <c r="B188" s="85" t="s">
        <v>420</v>
      </c>
      <c r="C188" s="50" t="s">
        <v>421</v>
      </c>
      <c r="D188" s="51">
        <f t="shared" ref="D188:E188" si="43">SUM(D189:D195)</f>
        <v>450670.47000000003</v>
      </c>
      <c r="E188" s="51">
        <f t="shared" si="43"/>
        <v>661141.63</v>
      </c>
      <c r="F188" s="52">
        <f t="shared" si="31"/>
        <v>146.70178634069367</v>
      </c>
    </row>
    <row r="189" spans="1:6" ht="12.75" customHeight="1" x14ac:dyDescent="0.2">
      <c r="A189" s="53">
        <v>3291</v>
      </c>
      <c r="B189" s="232" t="s">
        <v>422</v>
      </c>
      <c r="C189" s="50" t="s">
        <v>423</v>
      </c>
      <c r="D189" s="242">
        <v>81760.62</v>
      </c>
      <c r="E189" s="242">
        <v>107954.56</v>
      </c>
      <c r="F189" s="52">
        <f t="shared" si="31"/>
        <v>132.0373549026414</v>
      </c>
    </row>
    <row r="190" spans="1:6" ht="12.75" customHeight="1" x14ac:dyDescent="0.2">
      <c r="A190" s="53">
        <v>3292</v>
      </c>
      <c r="B190" s="85" t="s">
        <v>424</v>
      </c>
      <c r="C190" s="50" t="s">
        <v>425</v>
      </c>
      <c r="D190" s="242">
        <v>48743.33</v>
      </c>
      <c r="E190" s="242">
        <v>55310.26</v>
      </c>
      <c r="F190" s="52">
        <f t="shared" si="31"/>
        <v>113.47246895113649</v>
      </c>
    </row>
    <row r="191" spans="1:6" ht="12.75" customHeight="1" x14ac:dyDescent="0.2">
      <c r="A191" s="53">
        <v>3293</v>
      </c>
      <c r="B191" s="85" t="s">
        <v>426</v>
      </c>
      <c r="C191" s="50" t="s">
        <v>427</v>
      </c>
      <c r="D191" s="242">
        <v>74174.12</v>
      </c>
      <c r="E191" s="242">
        <v>71715.5</v>
      </c>
      <c r="F191" s="52">
        <f t="shared" si="31"/>
        <v>96.685339846296799</v>
      </c>
    </row>
    <row r="192" spans="1:6" ht="12.75" customHeight="1" x14ac:dyDescent="0.2">
      <c r="A192" s="53">
        <v>3294</v>
      </c>
      <c r="B192" s="85" t="s">
        <v>428</v>
      </c>
      <c r="C192" s="50" t="s">
        <v>429</v>
      </c>
      <c r="D192" s="242">
        <v>7690.39</v>
      </c>
      <c r="E192" s="242">
        <v>12447.98</v>
      </c>
      <c r="F192" s="52">
        <f t="shared" si="31"/>
        <v>161.86409271831465</v>
      </c>
    </row>
    <row r="193" spans="1:6" ht="12.75" customHeight="1" x14ac:dyDescent="0.2">
      <c r="A193" s="53">
        <v>3295</v>
      </c>
      <c r="B193" s="85" t="s">
        <v>430</v>
      </c>
      <c r="C193" s="50" t="s">
        <v>431</v>
      </c>
      <c r="D193" s="242">
        <v>6821.92</v>
      </c>
      <c r="E193" s="242">
        <v>20036.96</v>
      </c>
      <c r="F193" s="52">
        <f t="shared" si="31"/>
        <v>293.71437952951658</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231480.09</v>
      </c>
      <c r="E195" s="242">
        <v>393676.37</v>
      </c>
      <c r="F195" s="52">
        <f t="shared" si="31"/>
        <v>170.06921416006014</v>
      </c>
    </row>
    <row r="196" spans="1:6" ht="12.75" customHeight="1" x14ac:dyDescent="0.2">
      <c r="A196" s="53">
        <v>34</v>
      </c>
      <c r="B196" s="232" t="s">
        <v>436</v>
      </c>
      <c r="C196" s="50" t="s">
        <v>437</v>
      </c>
      <c r="D196" s="51">
        <f t="shared" ref="D196:E196" si="44">D197+D202+D210</f>
        <v>39614.07</v>
      </c>
      <c r="E196" s="51">
        <f t="shared" si="44"/>
        <v>88346.93</v>
      </c>
      <c r="F196" s="52">
        <f t="shared" si="31"/>
        <v>223.01906872987297</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13971.98</v>
      </c>
      <c r="E202" s="51">
        <f t="shared" si="46"/>
        <v>65327.93</v>
      </c>
      <c r="F202" s="52">
        <f t="shared" si="31"/>
        <v>467.5638671111754</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13971.98</v>
      </c>
      <c r="E205" s="242">
        <v>65327.93</v>
      </c>
      <c r="F205" s="52">
        <f t="shared" si="31"/>
        <v>467.5638671111754</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25642.09</v>
      </c>
      <c r="E210" s="51">
        <f t="shared" si="47"/>
        <v>23019</v>
      </c>
      <c r="F210" s="52">
        <f t="shared" si="31"/>
        <v>89.770373631790548</v>
      </c>
    </row>
    <row r="211" spans="1:6" ht="12.75" customHeight="1" x14ac:dyDescent="0.2">
      <c r="A211" s="53">
        <v>3431</v>
      </c>
      <c r="B211" s="232" t="s">
        <v>466</v>
      </c>
      <c r="C211" s="50" t="s">
        <v>467</v>
      </c>
      <c r="D211" s="242">
        <v>25572.12</v>
      </c>
      <c r="E211" s="242">
        <v>23002.12</v>
      </c>
      <c r="F211" s="52">
        <f t="shared" si="31"/>
        <v>89.949992413612947</v>
      </c>
    </row>
    <row r="212" spans="1:6" ht="12.75" customHeight="1" x14ac:dyDescent="0.2">
      <c r="A212" s="53">
        <v>3432</v>
      </c>
      <c r="B212" s="85" t="s">
        <v>468</v>
      </c>
      <c r="C212" s="50" t="s">
        <v>469</v>
      </c>
      <c r="D212" s="242">
        <v>69.02</v>
      </c>
      <c r="E212" s="242"/>
      <c r="F212" s="52">
        <f t="shared" si="31"/>
        <v>0</v>
      </c>
    </row>
    <row r="213" spans="1:6" ht="12.75" customHeight="1" x14ac:dyDescent="0.2">
      <c r="A213" s="53">
        <v>3433</v>
      </c>
      <c r="B213" s="85" t="s">
        <v>470</v>
      </c>
      <c r="C213" s="50" t="s">
        <v>471</v>
      </c>
      <c r="D213" s="242">
        <v>0.95</v>
      </c>
      <c r="E213" s="242">
        <v>16.88</v>
      </c>
      <c r="F213" s="52">
        <f t="shared" si="31"/>
        <v>1776.8421052631577</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793994.86</v>
      </c>
      <c r="E215" s="51">
        <f t="shared" si="48"/>
        <v>1019715.72</v>
      </c>
      <c r="F215" s="52">
        <f t="shared" si="31"/>
        <v>128.42850393263251</v>
      </c>
    </row>
    <row r="216" spans="1:6" ht="12.75" customHeight="1" x14ac:dyDescent="0.2">
      <c r="A216" s="53">
        <v>351</v>
      </c>
      <c r="B216" s="85" t="s">
        <v>476</v>
      </c>
      <c r="C216" s="50" t="s">
        <v>477</v>
      </c>
      <c r="D216" s="51">
        <f t="shared" ref="D216:E216" si="49">SUM(D217:D218)</f>
        <v>99542.11</v>
      </c>
      <c r="E216" s="51">
        <f t="shared" si="49"/>
        <v>114189.36</v>
      </c>
      <c r="F216" s="52">
        <f t="shared" si="31"/>
        <v>114.71462680467593</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99542.11</v>
      </c>
      <c r="E218" s="242">
        <v>114189.36</v>
      </c>
      <c r="F218" s="52">
        <f t="shared" si="31"/>
        <v>114.71462680467593</v>
      </c>
    </row>
    <row r="219" spans="1:6" ht="24" x14ac:dyDescent="0.2">
      <c r="A219" s="53">
        <v>352</v>
      </c>
      <c r="B219" s="85" t="s">
        <v>482</v>
      </c>
      <c r="C219" s="50" t="s">
        <v>483</v>
      </c>
      <c r="D219" s="51">
        <f t="shared" ref="D219:E219" si="50">SUM(D220:D222)</f>
        <v>694452.75</v>
      </c>
      <c r="E219" s="51">
        <f t="shared" si="50"/>
        <v>905526.36</v>
      </c>
      <c r="F219" s="52">
        <f t="shared" si="31"/>
        <v>130.39423632493353</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694452.75</v>
      </c>
      <c r="E222" s="242">
        <v>905526.36</v>
      </c>
      <c r="F222" s="52">
        <f t="shared" si="31"/>
        <v>130.39423632493353</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10718295.029999999</v>
      </c>
      <c r="E224" s="51">
        <f t="shared" si="51"/>
        <v>16057729.170000002</v>
      </c>
      <c r="F224" s="52">
        <f t="shared" ref="F224:F235" si="52">IF(D224&lt;&gt;0,IF(E224/D224&gt;=100,"&gt;&gt;100",E224/D224*100),"-")</f>
        <v>149.81607732438022</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360484.81</v>
      </c>
      <c r="E231" s="51">
        <f t="shared" si="55"/>
        <v>5310734.13</v>
      </c>
      <c r="F231" s="52">
        <f t="shared" si="52"/>
        <v>1473.2199478807443</v>
      </c>
    </row>
    <row r="232" spans="1:6" ht="12.75" customHeight="1" x14ac:dyDescent="0.2">
      <c r="A232" s="53">
        <v>3631</v>
      </c>
      <c r="B232" s="85" t="s">
        <v>508</v>
      </c>
      <c r="C232" s="50" t="s">
        <v>509</v>
      </c>
      <c r="D232" s="242">
        <v>53895.12</v>
      </c>
      <c r="E232" s="242">
        <v>5032689.13</v>
      </c>
      <c r="F232" s="52">
        <f t="shared" si="52"/>
        <v>9337.9310223263237</v>
      </c>
    </row>
    <row r="233" spans="1:6" ht="12.75" customHeight="1" x14ac:dyDescent="0.2">
      <c r="A233" s="53">
        <v>3632</v>
      </c>
      <c r="B233" s="85" t="s">
        <v>510</v>
      </c>
      <c r="C233" s="50" t="s">
        <v>511</v>
      </c>
      <c r="D233" s="242">
        <v>306589.69</v>
      </c>
      <c r="E233" s="242">
        <v>278045</v>
      </c>
      <c r="F233" s="52">
        <f t="shared" si="52"/>
        <v>90.689611904431615</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617253.15</v>
      </c>
      <c r="E236" s="51">
        <f t="shared" si="56"/>
        <v>373190.57</v>
      </c>
      <c r="F236" s="52">
        <f t="shared" ref="F236:F239" si="57">IF(D236&lt;&gt;0,IF(E236/D236&gt;=100,"&gt;&gt;100",E236/D236*100),"-")</f>
        <v>60.459889107086774</v>
      </c>
    </row>
    <row r="237" spans="1:6" ht="12.75" customHeight="1" x14ac:dyDescent="0.2">
      <c r="A237" s="53" t="s">
        <v>518</v>
      </c>
      <c r="B237" s="85" t="s">
        <v>519</v>
      </c>
      <c r="C237" s="50" t="s">
        <v>518</v>
      </c>
      <c r="D237" s="242">
        <v>351807.53</v>
      </c>
      <c r="E237" s="242">
        <v>107744.95</v>
      </c>
      <c r="F237" s="52">
        <f t="shared" si="57"/>
        <v>30.626106837451712</v>
      </c>
    </row>
    <row r="238" spans="1:6" ht="12.75" customHeight="1" x14ac:dyDescent="0.2">
      <c r="A238" s="53" t="s">
        <v>520</v>
      </c>
      <c r="B238" s="85" t="s">
        <v>521</v>
      </c>
      <c r="C238" s="50" t="s">
        <v>520</v>
      </c>
      <c r="D238" s="242">
        <v>265445.62</v>
      </c>
      <c r="E238" s="242">
        <v>265445.62</v>
      </c>
      <c r="F238" s="52">
        <f t="shared" si="57"/>
        <v>100</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9219746.0999999996</v>
      </c>
      <c r="E240" s="51">
        <f t="shared" si="58"/>
        <v>9956992.5600000005</v>
      </c>
      <c r="F240" s="52">
        <f t="shared" ref="F240:F243" si="59">IF(D240&lt;&gt;0,IF(E240/D240&gt;=100,"&gt;&gt;100",E240/D240*100),"-")</f>
        <v>107.99638571391897</v>
      </c>
    </row>
    <row r="241" spans="1:6" ht="24" x14ac:dyDescent="0.2">
      <c r="A241" s="53">
        <v>3672</v>
      </c>
      <c r="B241" s="85" t="s">
        <v>526</v>
      </c>
      <c r="C241" s="50" t="s">
        <v>527</v>
      </c>
      <c r="D241" s="242">
        <v>6599978.6600000001</v>
      </c>
      <c r="E241" s="242">
        <v>6933224.4400000004</v>
      </c>
      <c r="F241" s="52">
        <f t="shared" si="59"/>
        <v>105.04919481057837</v>
      </c>
    </row>
    <row r="242" spans="1:6" ht="24" x14ac:dyDescent="0.2">
      <c r="A242" s="53">
        <v>3673</v>
      </c>
      <c r="B242" s="85" t="s">
        <v>528</v>
      </c>
      <c r="C242" s="50" t="s">
        <v>529</v>
      </c>
      <c r="D242" s="242">
        <v>2619767.44</v>
      </c>
      <c r="E242" s="242">
        <v>3023768.12</v>
      </c>
      <c r="F242" s="52">
        <f t="shared" si="59"/>
        <v>115.42124212369018</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520810.97</v>
      </c>
      <c r="E247" s="51">
        <f t="shared" si="62"/>
        <v>416811.91</v>
      </c>
      <c r="F247" s="52">
        <f t="shared" si="61"/>
        <v>80.031323072937582</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520810.97</v>
      </c>
      <c r="E250" s="242">
        <v>416811.91</v>
      </c>
      <c r="F250" s="52">
        <f t="shared" si="61"/>
        <v>80.031323072937582</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2173592.9900000002</v>
      </c>
      <c r="E252" s="51">
        <f t="shared" si="63"/>
        <v>2149352.21</v>
      </c>
      <c r="F252" s="52">
        <f t="shared" ref="F252:F258" si="64">IF(D252&lt;&gt;0,IF(E252/D252&gt;=100,"&gt;&gt;100",E252/D252*100),"-")</f>
        <v>98.884759929226661</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2173592.9900000002</v>
      </c>
      <c r="E259" s="51">
        <f t="shared" si="66"/>
        <v>2149352.21</v>
      </c>
      <c r="F259" s="52">
        <f t="shared" ref="F259:F262" si="67">IF(D259&lt;&gt;0,IF(E259/D259&gt;=100,"&gt;&gt;100",E259/D259*100),"-")</f>
        <v>98.884759929226661</v>
      </c>
    </row>
    <row r="260" spans="1:6" ht="12.75" customHeight="1" x14ac:dyDescent="0.2">
      <c r="A260" s="53">
        <v>3721</v>
      </c>
      <c r="B260" s="85" t="s">
        <v>560</v>
      </c>
      <c r="C260" s="50" t="s">
        <v>561</v>
      </c>
      <c r="D260" s="242">
        <v>490829.53</v>
      </c>
      <c r="E260" s="242">
        <v>99828.160000000003</v>
      </c>
      <c r="F260" s="52">
        <f t="shared" si="67"/>
        <v>20.338662182774534</v>
      </c>
    </row>
    <row r="261" spans="1:6" ht="12.75" customHeight="1" x14ac:dyDescent="0.2">
      <c r="A261" s="53">
        <v>3722</v>
      </c>
      <c r="B261" s="85" t="s">
        <v>562</v>
      </c>
      <c r="C261" s="50" t="s">
        <v>563</v>
      </c>
      <c r="D261" s="242">
        <v>1682763.46</v>
      </c>
      <c r="E261" s="242">
        <v>2049524.05</v>
      </c>
      <c r="F261" s="52">
        <f t="shared" si="67"/>
        <v>121.79513631701985</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1901587.29</v>
      </c>
      <c r="E263" s="51">
        <f t="shared" si="68"/>
        <v>2148344.77</v>
      </c>
      <c r="F263" s="52">
        <f t="shared" ref="F263:F267" si="69">IF(D263&lt;&gt;0,IF(E263/D263&gt;=100,"&gt;&gt;100",E263/D263*100),"-")</f>
        <v>112.97639510411327</v>
      </c>
    </row>
    <row r="264" spans="1:6" ht="12.75" customHeight="1" x14ac:dyDescent="0.2">
      <c r="A264" s="53">
        <v>381</v>
      </c>
      <c r="B264" s="85" t="s">
        <v>568</v>
      </c>
      <c r="C264" s="50" t="s">
        <v>569</v>
      </c>
      <c r="D264" s="51">
        <f t="shared" ref="D264:E264" si="70">SUM(D265:D267)</f>
        <v>1728261.41</v>
      </c>
      <c r="E264" s="51">
        <f t="shared" si="70"/>
        <v>2054323.41</v>
      </c>
      <c r="F264" s="52">
        <f t="shared" si="69"/>
        <v>118.86647460351499</v>
      </c>
    </row>
    <row r="265" spans="1:6" ht="12.75" customHeight="1" x14ac:dyDescent="0.2">
      <c r="A265" s="53">
        <v>3811</v>
      </c>
      <c r="B265" s="85" t="s">
        <v>570</v>
      </c>
      <c r="C265" s="50" t="s">
        <v>571</v>
      </c>
      <c r="D265" s="242">
        <v>1728261.41</v>
      </c>
      <c r="E265" s="242">
        <v>2054323.41</v>
      </c>
      <c r="F265" s="52">
        <f t="shared" si="69"/>
        <v>118.86647460351499</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173325.88</v>
      </c>
      <c r="E268" s="51">
        <f t="shared" si="71"/>
        <v>94021.36</v>
      </c>
      <c r="F268" s="52">
        <f t="shared" ref="F268:F272" si="72">IF(D268&lt;&gt;0,IF(E268/D268&gt;=100,"&gt;&gt;100",E268/D268*100),"-")</f>
        <v>54.245424860961336</v>
      </c>
    </row>
    <row r="269" spans="1:6" ht="12.75" customHeight="1" x14ac:dyDescent="0.2">
      <c r="A269" s="53">
        <v>3821</v>
      </c>
      <c r="B269" s="85" t="s">
        <v>578</v>
      </c>
      <c r="C269" s="50" t="s">
        <v>579</v>
      </c>
      <c r="D269" s="242">
        <v>171998.65</v>
      </c>
      <c r="E269" s="242">
        <v>94021.36</v>
      </c>
      <c r="F269" s="52">
        <f t="shared" si="72"/>
        <v>54.664010444268015</v>
      </c>
    </row>
    <row r="270" spans="1:6" ht="12.75" customHeight="1" x14ac:dyDescent="0.2">
      <c r="A270" s="53">
        <v>3822</v>
      </c>
      <c r="B270" s="85" t="s">
        <v>580</v>
      </c>
      <c r="C270" s="50" t="s">
        <v>581</v>
      </c>
      <c r="D270" s="242">
        <v>1327.23</v>
      </c>
      <c r="E270" s="242"/>
      <c r="F270" s="52">
        <f t="shared" si="72"/>
        <v>0</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21326065.439999998</v>
      </c>
      <c r="E289" s="51">
        <f t="shared" si="79"/>
        <v>27718807.050000001</v>
      </c>
      <c r="F289" s="52">
        <f t="shared" si="76"/>
        <v>129.9761886597681</v>
      </c>
    </row>
    <row r="290" spans="1:6" ht="12.75" customHeight="1" x14ac:dyDescent="0.2">
      <c r="A290" s="53" t="s">
        <v>609</v>
      </c>
      <c r="B290" s="85" t="s">
        <v>620</v>
      </c>
      <c r="C290" s="50" t="s">
        <v>621</v>
      </c>
      <c r="D290" s="51">
        <f>IF(D6&gt;=D289,D6-D289,0)</f>
        <v>7186600.1999999955</v>
      </c>
      <c r="E290" s="51">
        <f>IF(E6&gt;=E289,E6-E289,0)</f>
        <v>5545392.2699999996</v>
      </c>
      <c r="F290" s="52">
        <f t="shared" si="76"/>
        <v>77.162943751900983</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1584320.17</v>
      </c>
      <c r="E292" s="242">
        <v>4195183.97</v>
      </c>
      <c r="F292" s="52">
        <f t="shared" si="76"/>
        <v>264.79395070757698</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80145.75</v>
      </c>
      <c r="E294" s="242">
        <v>31860.67</v>
      </c>
      <c r="F294" s="52">
        <f t="shared" si="76"/>
        <v>39.75341175296257</v>
      </c>
    </row>
    <row r="295" spans="1:6" ht="24" x14ac:dyDescent="0.2">
      <c r="A295" s="53">
        <v>9661</v>
      </c>
      <c r="B295" s="85" t="s">
        <v>630</v>
      </c>
      <c r="C295" s="50" t="s">
        <v>631</v>
      </c>
      <c r="D295" s="242">
        <v>0</v>
      </c>
      <c r="E295" s="242">
        <v>50.81</v>
      </c>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254680.81</v>
      </c>
      <c r="E298" s="51">
        <f t="shared" si="80"/>
        <v>63024.44</v>
      </c>
      <c r="F298" s="52">
        <f t="shared" ref="F298:F418" si="81">IF(D298&lt;&gt;0,IF(E298/D298&gt;=100,"&gt;&gt;100",E298/D298*100),"-")</f>
        <v>24.746442419434743</v>
      </c>
    </row>
    <row r="299" spans="1:6" ht="12.75" customHeight="1" x14ac:dyDescent="0.2">
      <c r="A299" s="53">
        <v>71</v>
      </c>
      <c r="B299" s="85" t="s">
        <v>637</v>
      </c>
      <c r="C299" s="50" t="s">
        <v>638</v>
      </c>
      <c r="D299" s="51">
        <f t="shared" ref="D299:E299" si="82">D300+D304</f>
        <v>72850.559999999998</v>
      </c>
      <c r="E299" s="51">
        <f t="shared" si="82"/>
        <v>50100.49</v>
      </c>
      <c r="F299" s="52">
        <f t="shared" si="81"/>
        <v>68.771592146992418</v>
      </c>
    </row>
    <row r="300" spans="1:6" ht="24" x14ac:dyDescent="0.2">
      <c r="A300" s="53">
        <v>711</v>
      </c>
      <c r="B300" s="85" t="s">
        <v>639</v>
      </c>
      <c r="C300" s="50" t="s">
        <v>640</v>
      </c>
      <c r="D300" s="51">
        <f t="shared" ref="D300:E300" si="83">SUM(D301:D303)</f>
        <v>72850.559999999998</v>
      </c>
      <c r="E300" s="51">
        <f t="shared" si="83"/>
        <v>50100.49</v>
      </c>
      <c r="F300" s="52">
        <f t="shared" si="81"/>
        <v>68.771592146992418</v>
      </c>
    </row>
    <row r="301" spans="1:6" ht="12.75" customHeight="1" x14ac:dyDescent="0.2">
      <c r="A301" s="53">
        <v>7111</v>
      </c>
      <c r="B301" s="85" t="s">
        <v>641</v>
      </c>
      <c r="C301" s="50" t="s">
        <v>642</v>
      </c>
      <c r="D301" s="242">
        <v>72850.559999999998</v>
      </c>
      <c r="E301" s="242">
        <v>50100.49</v>
      </c>
      <c r="F301" s="52">
        <f t="shared" si="81"/>
        <v>68.771592146992418</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181830.25</v>
      </c>
      <c r="E311" s="51">
        <f t="shared" si="85"/>
        <v>12923.95</v>
      </c>
      <c r="F311" s="52">
        <f t="shared" si="81"/>
        <v>7.1077007263642882</v>
      </c>
    </row>
    <row r="312" spans="1:6" ht="12.75" customHeight="1" x14ac:dyDescent="0.2">
      <c r="A312" s="53">
        <v>721</v>
      </c>
      <c r="B312" s="85" t="s">
        <v>663</v>
      </c>
      <c r="C312" s="50" t="s">
        <v>664</v>
      </c>
      <c r="D312" s="51">
        <f t="shared" ref="D312:E312" si="86">SUM(D313:D316)</f>
        <v>181830.25</v>
      </c>
      <c r="E312" s="51">
        <f t="shared" si="86"/>
        <v>0</v>
      </c>
      <c r="F312" s="52">
        <f t="shared" si="81"/>
        <v>0</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181830.25</v>
      </c>
      <c r="E314" s="242"/>
      <c r="F314" s="52">
        <f t="shared" si="81"/>
        <v>0</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12923.95</v>
      </c>
      <c r="F326" s="52" t="str">
        <f t="shared" si="81"/>
        <v>-</v>
      </c>
    </row>
    <row r="327" spans="1:6" ht="12.75" customHeight="1" x14ac:dyDescent="0.2">
      <c r="A327" s="53">
        <v>7231</v>
      </c>
      <c r="B327" s="85" t="s">
        <v>693</v>
      </c>
      <c r="C327" s="50" t="s">
        <v>694</v>
      </c>
      <c r="D327" s="242">
        <v>0</v>
      </c>
      <c r="E327" s="242">
        <v>12923.95</v>
      </c>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1595943.82</v>
      </c>
      <c r="E350" s="51">
        <f t="shared" si="95"/>
        <v>2274400.41</v>
      </c>
      <c r="F350" s="52">
        <f t="shared" si="81"/>
        <v>142.51130782285307</v>
      </c>
    </row>
    <row r="351" spans="1:6" ht="12.75" customHeight="1" x14ac:dyDescent="0.2">
      <c r="A351" s="53">
        <v>41</v>
      </c>
      <c r="B351" s="85" t="s">
        <v>741</v>
      </c>
      <c r="C351" s="50" t="s">
        <v>742</v>
      </c>
      <c r="D351" s="51">
        <f t="shared" ref="D351:E351" si="96">D352+D356</f>
        <v>0</v>
      </c>
      <c r="E351" s="51">
        <f t="shared" si="96"/>
        <v>696794.74</v>
      </c>
      <c r="F351" s="52" t="str">
        <f t="shared" si="81"/>
        <v>-</v>
      </c>
    </row>
    <row r="352" spans="1:6" ht="12.75" customHeight="1" x14ac:dyDescent="0.2">
      <c r="A352" s="53">
        <v>411</v>
      </c>
      <c r="B352" s="85" t="s">
        <v>743</v>
      </c>
      <c r="C352" s="50" t="s">
        <v>744</v>
      </c>
      <c r="D352" s="51">
        <f t="shared" ref="D352:E352" si="97">SUM(D353:D355)</f>
        <v>0</v>
      </c>
      <c r="E352" s="51">
        <f t="shared" si="97"/>
        <v>696794.74</v>
      </c>
      <c r="F352" s="52" t="str">
        <f t="shared" si="81"/>
        <v>-</v>
      </c>
    </row>
    <row r="353" spans="1:6" ht="12.75" customHeight="1" x14ac:dyDescent="0.2">
      <c r="A353" s="53">
        <v>4111</v>
      </c>
      <c r="B353" s="85" t="s">
        <v>641</v>
      </c>
      <c r="C353" s="50" t="s">
        <v>745</v>
      </c>
      <c r="D353" s="242">
        <v>0</v>
      </c>
      <c r="E353" s="242">
        <v>696794.74</v>
      </c>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419488.24999999994</v>
      </c>
      <c r="E363" s="51">
        <f t="shared" si="99"/>
        <v>1270617.2000000002</v>
      </c>
      <c r="F363" s="52">
        <f t="shared" si="81"/>
        <v>302.89697029654593</v>
      </c>
    </row>
    <row r="364" spans="1:6" ht="12.75" customHeight="1" x14ac:dyDescent="0.2">
      <c r="A364" s="53">
        <v>421</v>
      </c>
      <c r="B364" s="85" t="s">
        <v>759</v>
      </c>
      <c r="C364" s="50" t="s">
        <v>760</v>
      </c>
      <c r="D364" s="51">
        <f t="shared" ref="D364:E364" si="100">SUM(D365:D368)</f>
        <v>110591.28</v>
      </c>
      <c r="E364" s="51">
        <f t="shared" si="100"/>
        <v>753771.95000000007</v>
      </c>
      <c r="F364" s="52">
        <f t="shared" si="81"/>
        <v>681.58352991302763</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265.45</v>
      </c>
      <c r="E366" s="242">
        <v>713933.54</v>
      </c>
      <c r="F366" s="52" t="str">
        <f t="shared" si="81"/>
        <v>&gt;&gt;100</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110325.83</v>
      </c>
      <c r="E368" s="242">
        <v>39838.410000000003</v>
      </c>
      <c r="F368" s="52">
        <f t="shared" si="81"/>
        <v>36.10977592464068</v>
      </c>
    </row>
    <row r="369" spans="1:6" ht="12.75" customHeight="1" x14ac:dyDescent="0.2">
      <c r="A369" s="53">
        <v>422</v>
      </c>
      <c r="B369" s="85" t="s">
        <v>765</v>
      </c>
      <c r="C369" s="50" t="s">
        <v>766</v>
      </c>
      <c r="D369" s="51">
        <f t="shared" ref="D369:E369" si="101">SUM(D370:D377)</f>
        <v>307447.65999999997</v>
      </c>
      <c r="E369" s="51">
        <f t="shared" si="101"/>
        <v>244140.25000000003</v>
      </c>
      <c r="F369" s="52">
        <f t="shared" si="81"/>
        <v>79.408719519933911</v>
      </c>
    </row>
    <row r="370" spans="1:6" ht="12.75" customHeight="1" x14ac:dyDescent="0.2">
      <c r="A370" s="53">
        <v>4221</v>
      </c>
      <c r="B370" s="85" t="s">
        <v>675</v>
      </c>
      <c r="C370" s="50" t="s">
        <v>767</v>
      </c>
      <c r="D370" s="242">
        <v>184901.91</v>
      </c>
      <c r="E370" s="242">
        <v>100810.08</v>
      </c>
      <c r="F370" s="52">
        <f t="shared" si="81"/>
        <v>54.520842970199709</v>
      </c>
    </row>
    <row r="371" spans="1:6" ht="12.75" customHeight="1" x14ac:dyDescent="0.2">
      <c r="A371" s="53">
        <v>4222</v>
      </c>
      <c r="B371" s="85" t="s">
        <v>768</v>
      </c>
      <c r="C371" s="50" t="s">
        <v>769</v>
      </c>
      <c r="D371" s="242">
        <v>9089.32</v>
      </c>
      <c r="E371" s="242">
        <v>17452.5</v>
      </c>
      <c r="F371" s="52">
        <f t="shared" si="81"/>
        <v>192.01106353390574</v>
      </c>
    </row>
    <row r="372" spans="1:6" ht="12.75" customHeight="1" x14ac:dyDescent="0.2">
      <c r="A372" s="53">
        <v>4223</v>
      </c>
      <c r="B372" s="85" t="s">
        <v>679</v>
      </c>
      <c r="C372" s="50" t="s">
        <v>770</v>
      </c>
      <c r="D372" s="242">
        <v>109670.88</v>
      </c>
      <c r="E372" s="242">
        <v>53244.75</v>
      </c>
      <c r="F372" s="52">
        <f t="shared" si="81"/>
        <v>48.54957852075227</v>
      </c>
    </row>
    <row r="373" spans="1:6" ht="12.75" customHeight="1" x14ac:dyDescent="0.2">
      <c r="A373" s="53">
        <v>4224</v>
      </c>
      <c r="B373" s="85" t="s">
        <v>681</v>
      </c>
      <c r="C373" s="50" t="s">
        <v>771</v>
      </c>
      <c r="D373" s="242">
        <v>0</v>
      </c>
      <c r="E373" s="242">
        <v>7951.01</v>
      </c>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3785.55</v>
      </c>
      <c r="E376" s="242">
        <v>64681.91</v>
      </c>
      <c r="F376" s="52">
        <f t="shared" si="81"/>
        <v>1708.6529038052597</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272705</v>
      </c>
      <c r="F378" s="52" t="str">
        <f t="shared" si="81"/>
        <v>-</v>
      </c>
    </row>
    <row r="379" spans="1:6" ht="12.75" customHeight="1" x14ac:dyDescent="0.2">
      <c r="A379" s="53">
        <v>4231</v>
      </c>
      <c r="B379" s="85" t="s">
        <v>693</v>
      </c>
      <c r="C379" s="50" t="s">
        <v>778</v>
      </c>
      <c r="D379" s="242">
        <v>0</v>
      </c>
      <c r="E379" s="242">
        <v>272705</v>
      </c>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1449.31</v>
      </c>
      <c r="E383" s="51">
        <f t="shared" si="103"/>
        <v>0</v>
      </c>
      <c r="F383" s="52">
        <f t="shared" si="81"/>
        <v>0</v>
      </c>
    </row>
    <row r="384" spans="1:6" ht="12.75" customHeight="1" x14ac:dyDescent="0.2">
      <c r="A384" s="53">
        <v>4241</v>
      </c>
      <c r="B384" s="85" t="s">
        <v>784</v>
      </c>
      <c r="C384" s="50" t="s">
        <v>785</v>
      </c>
      <c r="D384" s="242">
        <v>1449.31</v>
      </c>
      <c r="E384" s="242"/>
      <c r="F384" s="52">
        <f t="shared" si="81"/>
        <v>0</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1176455.57</v>
      </c>
      <c r="E402" s="51">
        <f t="shared" si="109"/>
        <v>306988.46999999997</v>
      </c>
      <c r="F402" s="52">
        <f t="shared" si="81"/>
        <v>26.094353057463955</v>
      </c>
    </row>
    <row r="403" spans="1:6" ht="12.75" customHeight="1" x14ac:dyDescent="0.2">
      <c r="A403" s="53">
        <v>451</v>
      </c>
      <c r="B403" s="85" t="s">
        <v>812</v>
      </c>
      <c r="C403" s="50" t="s">
        <v>813</v>
      </c>
      <c r="D403" s="242">
        <v>1176455.57</v>
      </c>
      <c r="E403" s="242">
        <v>306988.46999999997</v>
      </c>
      <c r="F403" s="52">
        <f t="shared" si="81"/>
        <v>26.094353057463955</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1341263.01</v>
      </c>
      <c r="E408" s="51">
        <f t="shared" si="111"/>
        <v>2211375.9700000002</v>
      </c>
      <c r="F408" s="52">
        <f t="shared" si="81"/>
        <v>164.87265760054026</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2972556.69</v>
      </c>
      <c r="E410" s="242">
        <v>433118.67</v>
      </c>
      <c r="F410" s="52">
        <f t="shared" si="81"/>
        <v>14.570577289814446</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28767346.449999992</v>
      </c>
      <c r="E412" s="51">
        <f>E6+E298</f>
        <v>33327223.760000002</v>
      </c>
      <c r="F412" s="52">
        <f t="shared" si="81"/>
        <v>115.85087911366956</v>
      </c>
    </row>
    <row r="413" spans="1:6" ht="12.75" customHeight="1" x14ac:dyDescent="0.2">
      <c r="A413" s="53" t="s">
        <v>609</v>
      </c>
      <c r="B413" s="85" t="s">
        <v>832</v>
      </c>
      <c r="C413" s="50" t="s">
        <v>833</v>
      </c>
      <c r="D413" s="51">
        <f t="shared" ref="D413:E413" si="112">D289+D350</f>
        <v>22922009.259999998</v>
      </c>
      <c r="E413" s="51">
        <f t="shared" si="112"/>
        <v>29993207.460000001</v>
      </c>
      <c r="F413" s="52">
        <f t="shared" si="81"/>
        <v>130.84894574377293</v>
      </c>
    </row>
    <row r="414" spans="1:6" ht="12.75" customHeight="1" x14ac:dyDescent="0.2">
      <c r="A414" s="53" t="s">
        <v>609</v>
      </c>
      <c r="B414" s="85" t="s">
        <v>834</v>
      </c>
      <c r="C414" s="50" t="s">
        <v>835</v>
      </c>
      <c r="D414" s="51">
        <f t="shared" ref="D414:E414" si="113">IF(D412&gt;=D413,D412-D413,0)</f>
        <v>5845337.1899999939</v>
      </c>
      <c r="E414" s="51">
        <f t="shared" si="113"/>
        <v>3334016.3000000007</v>
      </c>
      <c r="F414" s="52">
        <f t="shared" si="81"/>
        <v>57.037193777353401</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3762065.3</v>
      </c>
      <c r="F416" s="52" t="str">
        <f t="shared" si="81"/>
        <v>-</v>
      </c>
    </row>
    <row r="417" spans="1:6" ht="12.75" customHeight="1" x14ac:dyDescent="0.2">
      <c r="A417" s="60" t="s">
        <v>838</v>
      </c>
      <c r="B417" s="85" t="s">
        <v>841</v>
      </c>
      <c r="C417" s="61" t="s">
        <v>842</v>
      </c>
      <c r="D417" s="51">
        <f t="shared" ref="D417:E417" si="116">IF(D293-D292+D410-D409&gt;=0,D293-D292+D410-D409,0)</f>
        <v>1388236.52</v>
      </c>
      <c r="E417" s="51">
        <f t="shared" si="116"/>
        <v>0</v>
      </c>
      <c r="F417" s="52">
        <f t="shared" si="81"/>
        <v>0</v>
      </c>
    </row>
    <row r="418" spans="1:6" ht="12.75" customHeight="1" x14ac:dyDescent="0.2">
      <c r="A418" s="55" t="s">
        <v>843</v>
      </c>
      <c r="B418" s="233" t="s">
        <v>844</v>
      </c>
      <c r="C418" s="56" t="s">
        <v>845</v>
      </c>
      <c r="D418" s="62">
        <f t="shared" ref="D418:E418" si="117">D294+D411</f>
        <v>80145.75</v>
      </c>
      <c r="E418" s="62">
        <f t="shared" si="117"/>
        <v>31860.67</v>
      </c>
      <c r="F418" s="57">
        <f t="shared" si="81"/>
        <v>39.75341175296257</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214245.66</v>
      </c>
      <c r="E420" s="51">
        <f t="shared" si="118"/>
        <v>139084.63</v>
      </c>
      <c r="F420" s="52">
        <f t="shared" ref="F420:F647" si="119">IF(D420&lt;&gt;0,IF(E420/D420&gt;=100,"&gt;&gt;100",E420/D420*100),"-")</f>
        <v>64.918295194404408</v>
      </c>
    </row>
    <row r="421" spans="1:6" ht="24" x14ac:dyDescent="0.2">
      <c r="A421" s="53">
        <v>81</v>
      </c>
      <c r="B421" s="232" t="s">
        <v>849</v>
      </c>
      <c r="C421" s="50" t="s">
        <v>850</v>
      </c>
      <c r="D421" s="51">
        <f t="shared" ref="D421:E421" si="120">D422+D427+D430+D434+D435+D442+D447+D455</f>
        <v>2132.17</v>
      </c>
      <c r="E421" s="51">
        <f t="shared" si="120"/>
        <v>12512.109999999999</v>
      </c>
      <c r="F421" s="52">
        <f t="shared" si="119"/>
        <v>586.82515934470507</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1400.44</v>
      </c>
      <c r="E442" s="51">
        <f t="shared" si="125"/>
        <v>1428.72</v>
      </c>
      <c r="F442" s="52">
        <f t="shared" si="119"/>
        <v>102.019365342321</v>
      </c>
    </row>
    <row r="443" spans="1:6" ht="12.75" customHeight="1" x14ac:dyDescent="0.2">
      <c r="A443" s="53">
        <v>8163</v>
      </c>
      <c r="B443" s="85" t="s">
        <v>893</v>
      </c>
      <c r="C443" s="50" t="s">
        <v>894</v>
      </c>
      <c r="D443" s="242">
        <v>1400.44</v>
      </c>
      <c r="E443" s="242">
        <v>1428.72</v>
      </c>
      <c r="F443" s="52">
        <f t="shared" si="119"/>
        <v>102.019365342321</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731.73</v>
      </c>
      <c r="E455" s="51">
        <f t="shared" si="127"/>
        <v>11083.39</v>
      </c>
      <c r="F455" s="52">
        <f t="shared" si="119"/>
        <v>1514.6830114933102</v>
      </c>
    </row>
    <row r="456" spans="1:6" ht="24" x14ac:dyDescent="0.2">
      <c r="A456" s="53" t="s">
        <v>919</v>
      </c>
      <c r="B456" s="232" t="s">
        <v>920</v>
      </c>
      <c r="C456" s="50" t="s">
        <v>919</v>
      </c>
      <c r="D456" s="242">
        <v>731.73</v>
      </c>
      <c r="E456" s="242">
        <v>11083.39</v>
      </c>
      <c r="F456" s="52">
        <f t="shared" si="119"/>
        <v>1514.6830114933102</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212113.49</v>
      </c>
      <c r="E484" s="51">
        <f t="shared" si="137"/>
        <v>126572.52</v>
      </c>
      <c r="F484" s="52">
        <f t="shared" si="119"/>
        <v>59.672074604967371</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212113.49</v>
      </c>
      <c r="E507" s="51">
        <f t="shared" si="142"/>
        <v>126572.52</v>
      </c>
      <c r="F507" s="52">
        <f t="shared" si="119"/>
        <v>59.672074604967371</v>
      </c>
    </row>
    <row r="508" spans="1:6" ht="12.75" customHeight="1" x14ac:dyDescent="0.2">
      <c r="A508" s="53">
        <v>8471</v>
      </c>
      <c r="B508" s="85" t="s">
        <v>1023</v>
      </c>
      <c r="C508" s="50" t="s">
        <v>1024</v>
      </c>
      <c r="D508" s="242">
        <v>212113.49</v>
      </c>
      <c r="E508" s="242">
        <v>126572.52</v>
      </c>
      <c r="F508" s="52">
        <f t="shared" si="119"/>
        <v>59.672074604967371</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468246.31999999995</v>
      </c>
      <c r="E528" s="51">
        <f t="shared" si="148"/>
        <v>563988.23</v>
      </c>
      <c r="F528" s="52">
        <f t="shared" si="119"/>
        <v>120.44691136067019</v>
      </c>
    </row>
    <row r="529" spans="1:6" ht="24" x14ac:dyDescent="0.2">
      <c r="A529" s="53">
        <v>51</v>
      </c>
      <c r="B529" s="85" t="s">
        <v>1065</v>
      </c>
      <c r="C529" s="50" t="s">
        <v>1066</v>
      </c>
      <c r="D529" s="51">
        <f t="shared" ref="D529:E529" si="149">D530+D535+D538+D542+D543+D550+D555+D563</f>
        <v>56805.36</v>
      </c>
      <c r="E529" s="51">
        <f t="shared" si="149"/>
        <v>56274.47</v>
      </c>
      <c r="F529" s="52">
        <f t="shared" si="119"/>
        <v>99.065422699548066</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56805.36</v>
      </c>
      <c r="E555" s="51">
        <f t="shared" si="155"/>
        <v>56274.47</v>
      </c>
      <c r="F555" s="52">
        <f t="shared" si="119"/>
        <v>99.065422699548066</v>
      </c>
    </row>
    <row r="556" spans="1:6" ht="12.75" customHeight="1" x14ac:dyDescent="0.2">
      <c r="A556" s="53">
        <v>5171</v>
      </c>
      <c r="B556" s="85" t="s">
        <v>1119</v>
      </c>
      <c r="C556" s="50" t="s">
        <v>1120</v>
      </c>
      <c r="D556" s="242">
        <v>56805.36</v>
      </c>
      <c r="E556" s="242">
        <v>56274.47</v>
      </c>
      <c r="F556" s="52">
        <f t="shared" si="119"/>
        <v>99.065422699548066</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411440.95999999996</v>
      </c>
      <c r="E593" s="51">
        <f t="shared" si="167"/>
        <v>507713.76</v>
      </c>
      <c r="F593" s="52">
        <f t="shared" si="119"/>
        <v>123.39893432097769</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14621.61</v>
      </c>
      <c r="E605" s="51">
        <f t="shared" si="171"/>
        <v>295600.36</v>
      </c>
      <c r="F605" s="52">
        <f t="shared" si="119"/>
        <v>2021.6676549299291</v>
      </c>
    </row>
    <row r="606" spans="1:6" ht="24" x14ac:dyDescent="0.2">
      <c r="A606" s="53">
        <v>5443</v>
      </c>
      <c r="B606" s="85" t="s">
        <v>1210</v>
      </c>
      <c r="C606" s="50" t="s">
        <v>1211</v>
      </c>
      <c r="D606" s="242">
        <v>14621.61</v>
      </c>
      <c r="E606" s="242">
        <v>295600.36</v>
      </c>
      <c r="F606" s="52">
        <f t="shared" si="119"/>
        <v>2021.6676549299291</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396819.35</v>
      </c>
      <c r="E617" s="51">
        <f t="shared" si="173"/>
        <v>212113.4</v>
      </c>
      <c r="F617" s="52">
        <f t="shared" si="119"/>
        <v>53.45339132277698</v>
      </c>
    </row>
    <row r="618" spans="1:6" ht="12.75" customHeight="1" x14ac:dyDescent="0.2">
      <c r="A618" s="53">
        <v>5471</v>
      </c>
      <c r="B618" s="85" t="s">
        <v>1234</v>
      </c>
      <c r="C618" s="50" t="s">
        <v>1235</v>
      </c>
      <c r="D618" s="242">
        <v>396819.35</v>
      </c>
      <c r="E618" s="242">
        <v>212113.4</v>
      </c>
      <c r="F618" s="52">
        <f t="shared" si="119"/>
        <v>53.45339132277698</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254000.65999999995</v>
      </c>
      <c r="E636" s="51">
        <f t="shared" si="179"/>
        <v>424903.6</v>
      </c>
      <c r="F636" s="52">
        <f t="shared" si="119"/>
        <v>167.28444721364113</v>
      </c>
    </row>
    <row r="637" spans="1:6" ht="12.75" customHeight="1" x14ac:dyDescent="0.2">
      <c r="A637" s="53">
        <v>92213</v>
      </c>
      <c r="B637" s="85" t="s">
        <v>1272</v>
      </c>
      <c r="C637" s="50" t="s">
        <v>1273</v>
      </c>
      <c r="D637" s="242">
        <v>4846161.8</v>
      </c>
      <c r="E637" s="242">
        <v>4592161.1399999997</v>
      </c>
      <c r="F637" s="52">
        <f t="shared" si="119"/>
        <v>94.758725142028894</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28981592.109999992</v>
      </c>
      <c r="E639" s="51">
        <f t="shared" si="180"/>
        <v>33466308.390000001</v>
      </c>
      <c r="F639" s="52">
        <f t="shared" si="119"/>
        <v>115.47436132210478</v>
      </c>
    </row>
    <row r="640" spans="1:6" ht="12.75" customHeight="1" x14ac:dyDescent="0.2">
      <c r="A640" s="53" t="s">
        <v>609</v>
      </c>
      <c r="B640" s="85" t="s">
        <v>1278</v>
      </c>
      <c r="C640" s="50" t="s">
        <v>1279</v>
      </c>
      <c r="D640" s="51">
        <f t="shared" ref="D640:E640" si="181">D413+D528</f>
        <v>23390255.579999998</v>
      </c>
      <c r="E640" s="51">
        <f t="shared" si="181"/>
        <v>30557195.690000001</v>
      </c>
      <c r="F640" s="52">
        <f t="shared" si="119"/>
        <v>130.64070884342172</v>
      </c>
    </row>
    <row r="641" spans="1:6" ht="12.75" customHeight="1" x14ac:dyDescent="0.2">
      <c r="A641" s="53" t="s">
        <v>609</v>
      </c>
      <c r="B641" s="85" t="s">
        <v>1280</v>
      </c>
      <c r="C641" s="50" t="s">
        <v>1281</v>
      </c>
      <c r="D641" s="51">
        <f t="shared" ref="D641:E641" si="182">IF(D639&gt;=D640,D639-D640,0)</f>
        <v>5591336.5299999937</v>
      </c>
      <c r="E641" s="51">
        <f t="shared" si="182"/>
        <v>2909112.6999999993</v>
      </c>
      <c r="F641" s="52">
        <f t="shared" si="119"/>
        <v>52.028932338293764</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3457925.28</v>
      </c>
      <c r="E643" s="51">
        <f t="shared" si="184"/>
        <v>8354226.4399999995</v>
      </c>
      <c r="F643" s="52">
        <f t="shared" si="119"/>
        <v>241.59649973697523</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9049261.8099999931</v>
      </c>
      <c r="E645" s="51">
        <f t="shared" si="186"/>
        <v>11263339.139999999</v>
      </c>
      <c r="F645" s="52">
        <f t="shared" si="119"/>
        <v>124.46693859109384</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229474.15</v>
      </c>
      <c r="E647" s="243">
        <v>276055.84000000003</v>
      </c>
      <c r="F647" s="57">
        <f t="shared" si="119"/>
        <v>120.29931911720777</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6874669.9400000004</v>
      </c>
      <c r="E649" s="242">
        <v>11072650.51</v>
      </c>
      <c r="F649" s="52">
        <f t="shared" ref="F649:F724" si="188">IF(D649&lt;&gt;0,IF(E649/D649&gt;=100,"&gt;&gt;100",E649/D649*100),"-")</f>
        <v>161.06446719098778</v>
      </c>
    </row>
    <row r="650" spans="1:6" ht="12.75" customHeight="1" x14ac:dyDescent="0.2">
      <c r="A650" s="53" t="s">
        <v>1297</v>
      </c>
      <c r="B650" s="85" t="s">
        <v>1298</v>
      </c>
      <c r="C650" s="50" t="s">
        <v>1297</v>
      </c>
      <c r="D650" s="242">
        <v>42153703.240000002</v>
      </c>
      <c r="E650" s="242">
        <v>45228222.450000003</v>
      </c>
      <c r="F650" s="52">
        <f t="shared" si="188"/>
        <v>107.29359219638516</v>
      </c>
    </row>
    <row r="651" spans="1:6" ht="12.75" customHeight="1" x14ac:dyDescent="0.2">
      <c r="A651" s="53" t="s">
        <v>1299</v>
      </c>
      <c r="B651" s="85" t="s">
        <v>1300</v>
      </c>
      <c r="C651" s="50" t="s">
        <v>1299</v>
      </c>
      <c r="D651" s="242">
        <v>37955722.670000002</v>
      </c>
      <c r="E651" s="242">
        <v>37124338.07</v>
      </c>
      <c r="F651" s="52">
        <f t="shared" si="188"/>
        <v>97.809593543433905</v>
      </c>
    </row>
    <row r="652" spans="1:6" ht="24" x14ac:dyDescent="0.2">
      <c r="A652" s="53">
        <v>11</v>
      </c>
      <c r="B652" s="85" t="s">
        <v>1301</v>
      </c>
      <c r="C652" s="50" t="s">
        <v>1302</v>
      </c>
      <c r="D652" s="51">
        <f t="shared" ref="D652:E652" si="189">+D649+D650-D651</f>
        <v>11072650.509999998</v>
      </c>
      <c r="E652" s="51">
        <f t="shared" si="189"/>
        <v>19176534.890000001</v>
      </c>
      <c r="F652" s="52">
        <f t="shared" si="188"/>
        <v>173.18829735194092</v>
      </c>
    </row>
    <row r="653" spans="1:6" ht="24" x14ac:dyDescent="0.2">
      <c r="A653" s="53" t="s">
        <v>609</v>
      </c>
      <c r="B653" s="85" t="s">
        <v>1303</v>
      </c>
      <c r="C653" s="50" t="s">
        <v>1304</v>
      </c>
      <c r="D653" s="262">
        <v>173</v>
      </c>
      <c r="E653" s="262">
        <v>168</v>
      </c>
      <c r="F653" s="52">
        <f t="shared" si="188"/>
        <v>97.109826589595372</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167</v>
      </c>
      <c r="E655" s="262">
        <v>161</v>
      </c>
      <c r="F655" s="52">
        <f t="shared" si="188"/>
        <v>96.407185628742525</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1338294.0900000001</v>
      </c>
      <c r="E657" s="242">
        <v>1826092.36</v>
      </c>
      <c r="F657" s="52">
        <f t="shared" si="188"/>
        <v>136.44925832408032</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799104.5</v>
      </c>
      <c r="E659" s="242">
        <v>832871.41</v>
      </c>
      <c r="F659" s="52">
        <f t="shared" si="188"/>
        <v>104.2255937740308</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6125349.8899999997</v>
      </c>
      <c r="E661" s="242">
        <v>12538853.77</v>
      </c>
      <c r="F661" s="52">
        <f t="shared" si="188"/>
        <v>204.704286206906</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v>1248</v>
      </c>
      <c r="F664" s="52" t="str">
        <f t="shared" si="188"/>
        <v>-</v>
      </c>
    </row>
    <row r="665" spans="1:6" ht="12.75" customHeight="1" x14ac:dyDescent="0.2">
      <c r="A665" s="53">
        <v>63321</v>
      </c>
      <c r="B665" s="85" t="s">
        <v>1328</v>
      </c>
      <c r="C665" s="50" t="s">
        <v>1329</v>
      </c>
      <c r="D665" s="242">
        <v>15926.74</v>
      </c>
      <c r="E665" s="242">
        <v>54762.33</v>
      </c>
      <c r="F665" s="52">
        <f t="shared" si="188"/>
        <v>343.83891493174372</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655908.13</v>
      </c>
      <c r="E673" s="242">
        <v>69033.119999999995</v>
      </c>
      <c r="F673" s="52">
        <f t="shared" si="188"/>
        <v>10.524815418891057</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529040.47</v>
      </c>
      <c r="E694" s="242">
        <v>773831.22</v>
      </c>
      <c r="F694" s="52">
        <f t="shared" si="188"/>
        <v>146.2707040162731</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3827066.47</v>
      </c>
      <c r="E698" s="242">
        <v>913205.81</v>
      </c>
      <c r="F698" s="52">
        <f t="shared" si="188"/>
        <v>23.861770292168455</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8072.91</v>
      </c>
      <c r="E716" s="242">
        <v>4772.87</v>
      </c>
      <c r="F716" s="52">
        <f t="shared" si="188"/>
        <v>59.122051404016638</v>
      </c>
    </row>
    <row r="717" spans="1:6" ht="12.75" customHeight="1" x14ac:dyDescent="0.2">
      <c r="A717" s="53">
        <v>31215</v>
      </c>
      <c r="B717" s="85" t="s">
        <v>1414</v>
      </c>
      <c r="C717" s="50" t="s">
        <v>1415</v>
      </c>
      <c r="D717" s="242">
        <v>10266.200000000001</v>
      </c>
      <c r="E717" s="242">
        <v>7429.9</v>
      </c>
      <c r="F717" s="52">
        <f t="shared" si="188"/>
        <v>72.372445500769516</v>
      </c>
    </row>
    <row r="718" spans="1:6" ht="12.75" customHeight="1" x14ac:dyDescent="0.2">
      <c r="A718" s="53">
        <v>32121</v>
      </c>
      <c r="B718" s="85" t="s">
        <v>1416</v>
      </c>
      <c r="C718" s="50" t="s">
        <v>1417</v>
      </c>
      <c r="D718" s="242">
        <v>195890.8</v>
      </c>
      <c r="E718" s="242">
        <v>189439.59</v>
      </c>
      <c r="F718" s="52">
        <f t="shared" si="188"/>
        <v>96.706731505512252</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191.94</v>
      </c>
      <c r="E720" s="242">
        <v>1763.28</v>
      </c>
      <c r="F720" s="52">
        <f t="shared" si="188"/>
        <v>918.66208190059399</v>
      </c>
    </row>
    <row r="721" spans="1:6" ht="12.75" customHeight="1" x14ac:dyDescent="0.2">
      <c r="A721" s="53" t="s">
        <v>1422</v>
      </c>
      <c r="B721" s="85" t="s">
        <v>1423</v>
      </c>
      <c r="C721" s="50" t="s">
        <v>1422</v>
      </c>
      <c r="D721" s="242">
        <v>94.72</v>
      </c>
      <c r="E721" s="242">
        <v>94.71</v>
      </c>
      <c r="F721" s="52">
        <f t="shared" si="188"/>
        <v>99.989442567567565</v>
      </c>
    </row>
    <row r="722" spans="1:6" ht="12.75" customHeight="1" x14ac:dyDescent="0.2">
      <c r="A722" s="53" t="s">
        <v>1424</v>
      </c>
      <c r="B722" s="85" t="s">
        <v>1425</v>
      </c>
      <c r="C722" s="50" t="s">
        <v>1424</v>
      </c>
      <c r="D722" s="242">
        <v>3550.83</v>
      </c>
      <c r="E722" s="242">
        <v>3746.84</v>
      </c>
      <c r="F722" s="52">
        <f t="shared" si="188"/>
        <v>105.52011783160557</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68552.98</v>
      </c>
      <c r="E725" s="242">
        <v>82236.13</v>
      </c>
      <c r="F725" s="52">
        <f t="shared" ref="F725:F979" si="190">IF(D725&lt;&gt;0,IF(E725/D725&gt;=100,"&gt;&gt;100",E725/D725*100),"-")</f>
        <v>119.95996381193059</v>
      </c>
    </row>
    <row r="726" spans="1:6" ht="12.75" customHeight="1" x14ac:dyDescent="0.2">
      <c r="A726" s="53" t="s">
        <v>1432</v>
      </c>
      <c r="B726" s="85" t="s">
        <v>1433</v>
      </c>
      <c r="C726" s="50" t="s">
        <v>1432</v>
      </c>
      <c r="D726" s="242">
        <v>32388.35</v>
      </c>
      <c r="E726" s="242">
        <v>34114.949999999997</v>
      </c>
      <c r="F726" s="52">
        <f t="shared" si="190"/>
        <v>105.33092917669471</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13971.98</v>
      </c>
      <c r="E742" s="242">
        <v>52402.37</v>
      </c>
      <c r="F742" s="52">
        <f t="shared" si="190"/>
        <v>375.05328521798634</v>
      </c>
    </row>
    <row r="743" spans="1:6" ht="24" x14ac:dyDescent="0.2">
      <c r="A743" s="53">
        <v>34234</v>
      </c>
      <c r="B743" s="232" t="s">
        <v>1466</v>
      </c>
      <c r="C743" s="50" t="s">
        <v>1467</v>
      </c>
      <c r="D743" s="242">
        <v>0</v>
      </c>
      <c r="E743" s="242">
        <v>12925.56</v>
      </c>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397339.38</v>
      </c>
      <c r="E759" s="242">
        <v>438435.09</v>
      </c>
      <c r="F759" s="52">
        <f t="shared" si="190"/>
        <v>110.3427226367545</v>
      </c>
    </row>
    <row r="760" spans="1:6" ht="12.75" customHeight="1" x14ac:dyDescent="0.2">
      <c r="A760" s="53">
        <v>35232</v>
      </c>
      <c r="B760" s="85" t="s">
        <v>1500</v>
      </c>
      <c r="C760" s="50" t="s">
        <v>1501</v>
      </c>
      <c r="D760" s="242">
        <v>297113.37</v>
      </c>
      <c r="E760" s="242">
        <v>467091.27</v>
      </c>
      <c r="F760" s="52">
        <f t="shared" si="190"/>
        <v>157.20977820688447</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4455.88</v>
      </c>
      <c r="E762" s="242"/>
      <c r="F762" s="52">
        <f t="shared" si="190"/>
        <v>0</v>
      </c>
    </row>
    <row r="763" spans="1:6" ht="12.75" customHeight="1" x14ac:dyDescent="0.2">
      <c r="A763" s="53">
        <v>36315</v>
      </c>
      <c r="B763" s="85" t="s">
        <v>1506</v>
      </c>
      <c r="C763" s="50" t="s">
        <v>1507</v>
      </c>
      <c r="D763" s="242">
        <v>8985.33</v>
      </c>
      <c r="E763" s="242">
        <v>1116076.52</v>
      </c>
      <c r="F763" s="52" t="str">
        <f t="shared" si="190"/>
        <v>&gt;&gt;100</v>
      </c>
    </row>
    <row r="764" spans="1:6" ht="12.75" customHeight="1" x14ac:dyDescent="0.2">
      <c r="A764" s="53">
        <v>36316</v>
      </c>
      <c r="B764" s="85" t="s">
        <v>1508</v>
      </c>
      <c r="C764" s="50" t="s">
        <v>1509</v>
      </c>
      <c r="D764" s="242">
        <v>637.07000000000005</v>
      </c>
      <c r="E764" s="242">
        <v>3907420.31</v>
      </c>
      <c r="F764" s="52" t="str">
        <f t="shared" si="190"/>
        <v>&gt;&gt;100</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13272.28</v>
      </c>
      <c r="E766" s="242"/>
      <c r="F766" s="52">
        <f t="shared" si="190"/>
        <v>0</v>
      </c>
    </row>
    <row r="767" spans="1:6" ht="24" x14ac:dyDescent="0.2">
      <c r="A767" s="53">
        <v>36319</v>
      </c>
      <c r="B767" s="232" t="s">
        <v>1514</v>
      </c>
      <c r="C767" s="50" t="s">
        <v>1515</v>
      </c>
      <c r="D767" s="242">
        <v>26544.560000000001</v>
      </c>
      <c r="E767" s="242">
        <v>9192.2999999999993</v>
      </c>
      <c r="F767" s="52">
        <f t="shared" si="190"/>
        <v>34.629694370522621</v>
      </c>
    </row>
    <row r="768" spans="1:6" ht="12.75" customHeight="1" x14ac:dyDescent="0.2">
      <c r="A768" s="53">
        <v>36323</v>
      </c>
      <c r="B768" s="85" t="s">
        <v>1516</v>
      </c>
      <c r="C768" s="50" t="s">
        <v>1517</v>
      </c>
      <c r="D768" s="242">
        <v>26544.57</v>
      </c>
      <c r="E768" s="242">
        <v>26545</v>
      </c>
      <c r="F768" s="52">
        <f t="shared" si="190"/>
        <v>100.00161991699244</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39816.839999999997</v>
      </c>
      <c r="E770" s="242"/>
      <c r="F770" s="52">
        <f t="shared" si="190"/>
        <v>0</v>
      </c>
    </row>
    <row r="771" spans="1:6" ht="12.75" customHeight="1" x14ac:dyDescent="0.2">
      <c r="A771" s="53">
        <v>36326</v>
      </c>
      <c r="B771" s="85" t="s">
        <v>1522</v>
      </c>
      <c r="C771" s="50" t="s">
        <v>1523</v>
      </c>
      <c r="D771" s="242">
        <v>240228.28</v>
      </c>
      <c r="E771" s="242">
        <v>251500</v>
      </c>
      <c r="F771" s="52">
        <f t="shared" si="190"/>
        <v>104.69208704320741</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92661.759999999995</v>
      </c>
      <c r="E819" s="242">
        <v>99828.160000000003</v>
      </c>
      <c r="F819" s="52">
        <f t="shared" si="190"/>
        <v>107.73393468891592</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398167.77</v>
      </c>
      <c r="E823" s="242"/>
      <c r="F823" s="52">
        <f t="shared" si="190"/>
        <v>0</v>
      </c>
    </row>
    <row r="824" spans="1:6" ht="12.75" customHeight="1" x14ac:dyDescent="0.2">
      <c r="A824" s="53">
        <v>37221</v>
      </c>
      <c r="B824" s="85" t="s">
        <v>1628</v>
      </c>
      <c r="C824" s="50" t="s">
        <v>1629</v>
      </c>
      <c r="D824" s="242">
        <v>1682763.46</v>
      </c>
      <c r="E824" s="242">
        <v>2044965.69</v>
      </c>
      <c r="F824" s="52">
        <f t="shared" si="190"/>
        <v>121.52425094849634</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v>4558.3599999999997</v>
      </c>
      <c r="F828" s="52" t="str">
        <f t="shared" si="190"/>
        <v>-</v>
      </c>
    </row>
    <row r="829" spans="1:6" ht="12.75" customHeight="1" x14ac:dyDescent="0.2">
      <c r="A829" s="53">
        <v>38117</v>
      </c>
      <c r="B829" s="85" t="s">
        <v>1637</v>
      </c>
      <c r="C829" s="50" t="s">
        <v>1638</v>
      </c>
      <c r="D829" s="242">
        <v>116395.48</v>
      </c>
      <c r="E829" s="242">
        <v>118465.86</v>
      </c>
      <c r="F829" s="52">
        <f t="shared" si="190"/>
        <v>101.77874604752692</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1400.44</v>
      </c>
      <c r="E856" s="242">
        <v>1428.72</v>
      </c>
      <c r="F856" s="52">
        <f t="shared" si="190"/>
        <v>102.019365342321</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212113.49</v>
      </c>
      <c r="E900" s="242">
        <v>126572.52</v>
      </c>
      <c r="F900" s="52">
        <f t="shared" si="190"/>
        <v>59.672074604967371</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56805.36</v>
      </c>
      <c r="E929" s="242">
        <v>56274.47</v>
      </c>
      <c r="F929" s="52">
        <f t="shared" si="190"/>
        <v>99.065422699548066</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14621.61</v>
      </c>
      <c r="E954" s="242">
        <v>58486.44</v>
      </c>
      <c r="F954" s="52">
        <f t="shared" si="190"/>
        <v>400</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396819.35</v>
      </c>
      <c r="E968" s="242">
        <v>212113.4</v>
      </c>
      <c r="F968" s="52">
        <f t="shared" si="190"/>
        <v>53.45339132277698</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231" workbookViewId="0">
      <selection activeCell="E292" sqref="E29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26808153.690000001</v>
      </c>
      <c r="E6" s="229">
        <f t="shared" si="0"/>
        <v>35804267.769999996</v>
      </c>
      <c r="F6" s="230">
        <f t="shared" ref="F6:F260" si="1">IF(D6&gt;0,IF(E6/D6&gt;=100,"&gt;&gt;100",E6/D6*100),"-")</f>
        <v>133.55738028074543</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14776459.890000001</v>
      </c>
      <c r="E7" s="104">
        <f t="shared" si="2"/>
        <v>15838719.079999998</v>
      </c>
      <c r="F7" s="93">
        <f t="shared" si="1"/>
        <v>107.18886118805008</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14145.27</v>
      </c>
      <c r="E8" s="104">
        <f>E9+E10-E11</f>
        <v>710134.16999999993</v>
      </c>
      <c r="F8" s="93">
        <f t="shared" si="1"/>
        <v>5020.2942043524081</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13272.28</v>
      </c>
      <c r="E9" s="247">
        <v>710067.02</v>
      </c>
      <c r="F9" s="93">
        <f t="shared" si="1"/>
        <v>5350.0003013800188</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9701.56</v>
      </c>
      <c r="E10" s="247">
        <v>9701.57</v>
      </c>
      <c r="F10" s="93">
        <f t="shared" si="1"/>
        <v>100.0001030762063</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8828.57</v>
      </c>
      <c r="E11" s="247">
        <v>9634.42</v>
      </c>
      <c r="F11" s="93">
        <f t="shared" si="1"/>
        <v>109.12775228604406</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14651988.790000001</v>
      </c>
      <c r="E12" s="104">
        <f t="shared" si="3"/>
        <v>14820439.209999999</v>
      </c>
      <c r="F12" s="93">
        <f t="shared" si="1"/>
        <v>101.14967614577324</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14002194.959999999</v>
      </c>
      <c r="E13" s="104">
        <f t="shared" si="4"/>
        <v>14022859.01</v>
      </c>
      <c r="F13" s="93">
        <f t="shared" si="1"/>
        <v>100.14757721956474</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1327.23</v>
      </c>
      <c r="E14" s="247">
        <v>1327.23</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10594402.52</v>
      </c>
      <c r="E15" s="247">
        <v>10623465.890000001</v>
      </c>
      <c r="F15" s="93">
        <f t="shared" si="1"/>
        <v>100.2743275984194</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0</v>
      </c>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5314993.04</v>
      </c>
      <c r="E17" s="247">
        <v>5745564.6100000003</v>
      </c>
      <c r="F17" s="93">
        <f t="shared" si="1"/>
        <v>108.10107495455912</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1908527.83</v>
      </c>
      <c r="E18" s="247">
        <v>2347498.7200000002</v>
      </c>
      <c r="F18" s="93">
        <f t="shared" si="1"/>
        <v>123.00049719474093</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603439.2100000002</v>
      </c>
      <c r="E19" s="104">
        <f t="shared" si="5"/>
        <v>514580.7099999995</v>
      </c>
      <c r="F19" s="93">
        <f t="shared" si="1"/>
        <v>85.27465591770202</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1316705.8799999999</v>
      </c>
      <c r="E20" s="247">
        <v>1362002.38</v>
      </c>
      <c r="F20" s="93">
        <f t="shared" si="1"/>
        <v>103.44013805117966</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207471.72</v>
      </c>
      <c r="E21" s="247">
        <v>206860.26</v>
      </c>
      <c r="F21" s="93">
        <f t="shared" si="1"/>
        <v>99.705280314830375</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349241.67</v>
      </c>
      <c r="E22" s="247">
        <v>385931.02</v>
      </c>
      <c r="F22" s="93">
        <f t="shared" si="1"/>
        <v>110.50543310023689</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312570.71999999997</v>
      </c>
      <c r="E23" s="247">
        <v>312570.7</v>
      </c>
      <c r="F23" s="93">
        <f t="shared" si="1"/>
        <v>99.99999360144804</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260774.66</v>
      </c>
      <c r="E24" s="247">
        <v>260774.65</v>
      </c>
      <c r="F24" s="93">
        <f t="shared" si="1"/>
        <v>99.999996165271583</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0</v>
      </c>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144017.20000000001</v>
      </c>
      <c r="E26" s="247">
        <v>164618.10999999999</v>
      </c>
      <c r="F26" s="93">
        <f t="shared" si="1"/>
        <v>114.30447890946358</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1987342.64</v>
      </c>
      <c r="E28" s="247">
        <v>2178176.41</v>
      </c>
      <c r="F28" s="93">
        <f t="shared" si="1"/>
        <v>109.60245939270948</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30558.739999999991</v>
      </c>
      <c r="E29" s="104">
        <f t="shared" si="6"/>
        <v>270010.68</v>
      </c>
      <c r="F29" s="93">
        <f t="shared" si="1"/>
        <v>883.57923134265377</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275805.53999999998</v>
      </c>
      <c r="E30" s="247">
        <v>458373.56</v>
      </c>
      <c r="F30" s="93">
        <f t="shared" si="1"/>
        <v>166.19447165564551</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245246.8</v>
      </c>
      <c r="E34" s="247">
        <v>188362.88</v>
      </c>
      <c r="F34" s="93">
        <f t="shared" si="1"/>
        <v>76.805438439971496</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2189.9299999999998</v>
      </c>
      <c r="E37" s="247">
        <v>2189.9</v>
      </c>
      <c r="F37" s="93">
        <f t="shared" si="1"/>
        <v>99.998630093199338</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2189.9299999999998</v>
      </c>
      <c r="E40" s="247">
        <v>2189.9</v>
      </c>
      <c r="F40" s="93">
        <f t="shared" si="1"/>
        <v>99.998630093199338</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15795.880000000005</v>
      </c>
      <c r="E45" s="104">
        <f t="shared" si="9"/>
        <v>12988.809999999998</v>
      </c>
      <c r="F45" s="93">
        <f t="shared" si="1"/>
        <v>82.22910024639333</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75930.240000000005</v>
      </c>
      <c r="E47" s="247">
        <v>75930.22</v>
      </c>
      <c r="F47" s="93">
        <f t="shared" si="1"/>
        <v>99.999973660033206</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13272.28</v>
      </c>
      <c r="E48" s="247">
        <v>13272.28</v>
      </c>
      <c r="F48" s="93">
        <f t="shared" si="1"/>
        <v>100</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73406.64</v>
      </c>
      <c r="E50" s="247">
        <v>76213.69</v>
      </c>
      <c r="F50" s="93">
        <f t="shared" si="1"/>
        <v>103.82397287220884</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119029.39</v>
      </c>
      <c r="E54" s="247">
        <v>105200.34</v>
      </c>
      <c r="F54" s="93">
        <f t="shared" si="1"/>
        <v>88.381818977649132</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119029.39</v>
      </c>
      <c r="E55" s="247">
        <v>105200.34</v>
      </c>
      <c r="F55" s="93">
        <f t="shared" si="1"/>
        <v>88.381818977649132</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110325.83</v>
      </c>
      <c r="E56" s="104">
        <f t="shared" si="11"/>
        <v>308145.7</v>
      </c>
      <c r="F56" s="93">
        <f t="shared" si="1"/>
        <v>279.30512736681885</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110325.83</v>
      </c>
      <c r="E57" s="247">
        <v>308145.7</v>
      </c>
      <c r="F57" s="93">
        <f t="shared" si="1"/>
        <v>279.30512736681885</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12031693.800000001</v>
      </c>
      <c r="E68" s="104">
        <f t="shared" si="13"/>
        <v>19965548.690000001</v>
      </c>
      <c r="F68" s="93">
        <f t="shared" si="1"/>
        <v>165.94129656125392</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11072650.51</v>
      </c>
      <c r="E69" s="104">
        <f t="shared" si="14"/>
        <v>19176534.890000001</v>
      </c>
      <c r="F69" s="93">
        <f t="shared" si="1"/>
        <v>173.18829735194089</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11072650.51</v>
      </c>
      <c r="E70" s="104">
        <f t="shared" si="15"/>
        <v>19176534.890000001</v>
      </c>
      <c r="F70" s="93">
        <f t="shared" si="1"/>
        <v>173.18829735194089</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11072650.51</v>
      </c>
      <c r="E72" s="247">
        <v>19176534.890000001</v>
      </c>
      <c r="F72" s="93">
        <f t="shared" si="1"/>
        <v>173.18829735194089</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0</v>
      </c>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273847.83</v>
      </c>
      <c r="E78" s="104">
        <f>E79+SUM(E82:E84)-E85+E86</f>
        <v>360539.39</v>
      </c>
      <c r="F78" s="93">
        <f t="shared" si="1"/>
        <v>131.65683657234018</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157428.07</v>
      </c>
      <c r="E79" s="104">
        <f t="shared" si="16"/>
        <v>146344.68</v>
      </c>
      <c r="F79" s="93">
        <f t="shared" si="1"/>
        <v>92.95971169563343</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157428.07</v>
      </c>
      <c r="E80" s="247">
        <v>146344.68</v>
      </c>
      <c r="F80" s="93">
        <f t="shared" si="1"/>
        <v>92.95971169563343</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v>
      </c>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116419.76</v>
      </c>
      <c r="E86" s="247">
        <v>214194.71</v>
      </c>
      <c r="F86" s="93">
        <f t="shared" si="1"/>
        <v>183.9848407177613</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320023.21999999997</v>
      </c>
      <c r="E87" s="104">
        <f t="shared" si="17"/>
        <v>67259.459999999992</v>
      </c>
      <c r="F87" s="93">
        <f t="shared" si="1"/>
        <v>21.017056199859496</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320023.21999999997</v>
      </c>
      <c r="E88" s="104">
        <f t="shared" si="18"/>
        <v>318594.48</v>
      </c>
      <c r="F88" s="93">
        <f t="shared" si="1"/>
        <v>99.553551145445013</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253458.6</v>
      </c>
      <c r="E89" s="247">
        <v>253458.58</v>
      </c>
      <c r="F89" s="93">
        <f t="shared" si="1"/>
        <v>99.999992109164964</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66564.62</v>
      </c>
      <c r="E97" s="247">
        <v>65135.9</v>
      </c>
      <c r="F97" s="93">
        <f t="shared" si="1"/>
        <v>97.853634558418577</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v>251335.02</v>
      </c>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39653.730000000003</v>
      </c>
      <c r="E134" s="104">
        <f t="shared" si="23"/>
        <v>39653.74</v>
      </c>
      <c r="F134" s="93">
        <f t="shared" si="1"/>
        <v>100.00002521830858</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39653.730000000003</v>
      </c>
      <c r="E135" s="104">
        <f t="shared" si="24"/>
        <v>39653.74</v>
      </c>
      <c r="F135" s="93">
        <f t="shared" si="1"/>
        <v>100.00002521830858</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39653.730000000003</v>
      </c>
      <c r="E139" s="247">
        <v>39653.74</v>
      </c>
      <c r="F139" s="93">
        <f t="shared" si="1"/>
        <v>100.00002521830858</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96044.360000000044</v>
      </c>
      <c r="E146" s="104">
        <f t="shared" si="26"/>
        <v>45505.37000000001</v>
      </c>
      <c r="F146" s="93">
        <f t="shared" si="1"/>
        <v>47.379533790427665</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78211.02</v>
      </c>
      <c r="E147" s="247">
        <v>45860.800000000003</v>
      </c>
      <c r="F147" s="93">
        <f t="shared" si="1"/>
        <v>58.637261091851258</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2253.91</v>
      </c>
      <c r="E149" s="104">
        <f t="shared" si="27"/>
        <v>0</v>
      </c>
      <c r="F149" s="93">
        <f t="shared" si="1"/>
        <v>0</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2253.91</v>
      </c>
      <c r="E154" s="247"/>
      <c r="F154" s="93">
        <f t="shared" si="1"/>
        <v>0</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170558.88</v>
      </c>
      <c r="E158" s="247">
        <v>34259.54</v>
      </c>
      <c r="F158" s="93">
        <f t="shared" si="1"/>
        <v>20.086635184283573</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0</v>
      </c>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v>50.81</v>
      </c>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13644.7</v>
      </c>
      <c r="E161" s="247">
        <v>13644.7</v>
      </c>
      <c r="F161" s="93">
        <f t="shared" si="1"/>
        <v>100</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8.4700000000000006</v>
      </c>
      <c r="E162" s="247">
        <v>334.38</v>
      </c>
      <c r="F162" s="93">
        <f t="shared" si="1"/>
        <v>3947.8158205430927</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168632.62</v>
      </c>
      <c r="E163" s="247">
        <v>48644.86</v>
      </c>
      <c r="F163" s="93">
        <f t="shared" si="1"/>
        <v>28.846649005394092</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229474.15</v>
      </c>
      <c r="E170" s="104">
        <f t="shared" si="29"/>
        <v>276055.84000000003</v>
      </c>
      <c r="F170" s="93">
        <f t="shared" si="1"/>
        <v>120.29931911720777</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229474.15</v>
      </c>
      <c r="E173" s="247">
        <v>276055.84000000003</v>
      </c>
      <c r="F173" s="93">
        <f t="shared" si="1"/>
        <v>120.29931911720777</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26808153.689999998</v>
      </c>
      <c r="E175" s="104">
        <f t="shared" si="30"/>
        <v>35804267.770000003</v>
      </c>
      <c r="F175" s="93">
        <f t="shared" si="1"/>
        <v>133.55738028074552</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7611543.46</v>
      </c>
      <c r="E176" s="104">
        <f t="shared" si="31"/>
        <v>12366716.890000001</v>
      </c>
      <c r="F176" s="93">
        <f t="shared" si="1"/>
        <v>162.47318241023353</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2971951.42</v>
      </c>
      <c r="E177" s="104">
        <f t="shared" si="32"/>
        <v>8153012.2000000002</v>
      </c>
      <c r="F177" s="93">
        <f t="shared" si="1"/>
        <v>274.33194718909641</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231484.35</v>
      </c>
      <c r="E178" s="247">
        <v>278739.23</v>
      </c>
      <c r="F178" s="93">
        <f t="shared" si="1"/>
        <v>120.41385519150644</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266939.81</v>
      </c>
      <c r="E179" s="247">
        <v>369740.79999999999</v>
      </c>
      <c r="F179" s="93">
        <f t="shared" si="1"/>
        <v>138.51092499091837</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3868.2400000000002</v>
      </c>
      <c r="E180" s="104">
        <f t="shared" si="33"/>
        <v>2661.79</v>
      </c>
      <c r="F180" s="93">
        <f t="shared" si="1"/>
        <v>68.811397431389977</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3838.28</v>
      </c>
      <c r="E182" s="247">
        <v>2606.9299999999998</v>
      </c>
      <c r="F182" s="93">
        <f t="shared" si="1"/>
        <v>67.919224235855637</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29.96</v>
      </c>
      <c r="E183" s="247">
        <v>54.86</v>
      </c>
      <c r="F183" s="93">
        <f t="shared" si="1"/>
        <v>183.11081441922562</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53739.46</v>
      </c>
      <c r="E184" s="247">
        <v>47827.02</v>
      </c>
      <c r="F184" s="93">
        <f t="shared" si="1"/>
        <v>88.997954203484724</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3826.27</v>
      </c>
      <c r="E185" s="247"/>
      <c r="F185" s="93">
        <f t="shared" si="1"/>
        <v>0</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56562.28</v>
      </c>
      <c r="E186" s="247">
        <v>53122.49</v>
      </c>
      <c r="F186" s="93">
        <f t="shared" si="1"/>
        <v>93.918579661215915</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79096.22</v>
      </c>
      <c r="E187" s="247">
        <v>60638.07</v>
      </c>
      <c r="F187" s="93">
        <f t="shared" si="1"/>
        <v>76.6636762161327</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2276434.79</v>
      </c>
      <c r="E188" s="247">
        <v>7340282.7999999998</v>
      </c>
      <c r="F188" s="93">
        <f t="shared" si="1"/>
        <v>322.44643388181566</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37342.89</v>
      </c>
      <c r="E189" s="247">
        <v>189643.36</v>
      </c>
      <c r="F189" s="93">
        <f t="shared" si="1"/>
        <v>507.84328690146907</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4601977.01</v>
      </c>
      <c r="E206" s="104">
        <f t="shared" si="37"/>
        <v>4023346.73</v>
      </c>
      <c r="F206" s="93">
        <f t="shared" si="1"/>
        <v>87.426484775072794</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4601977.01</v>
      </c>
      <c r="E207" s="104">
        <f t="shared" si="38"/>
        <v>4023346.73</v>
      </c>
      <c r="F207" s="93">
        <f t="shared" si="1"/>
        <v>87.426484775072794</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4136049.89</v>
      </c>
      <c r="E208" s="247">
        <v>3840270.28</v>
      </c>
      <c r="F208" s="93">
        <f t="shared" si="1"/>
        <v>92.848741725405048</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0</v>
      </c>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465927.12</v>
      </c>
      <c r="E217" s="247">
        <v>183076.45</v>
      </c>
      <c r="F217" s="93">
        <f t="shared" si="1"/>
        <v>39.292937058482451</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272.14</v>
      </c>
      <c r="E234" s="104">
        <f t="shared" si="40"/>
        <v>714.6</v>
      </c>
      <c r="F234" s="93">
        <f t="shared" si="1"/>
        <v>262.58543396781067</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272.14</v>
      </c>
      <c r="E236" s="247">
        <v>714.6</v>
      </c>
      <c r="F236" s="93">
        <f t="shared" si="1"/>
        <v>262.58543396781067</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19196610.229999997</v>
      </c>
      <c r="E237" s="104">
        <f t="shared" si="41"/>
        <v>23437550.880000003</v>
      </c>
      <c r="F237" s="93">
        <f t="shared" si="1"/>
        <v>122.09213292965842</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10067202.67</v>
      </c>
      <c r="E238" s="104">
        <f t="shared" si="42"/>
        <v>12142351.07</v>
      </c>
      <c r="F238" s="93">
        <f t="shared" si="1"/>
        <v>120.61295940911062</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15293564.91</v>
      </c>
      <c r="E239" s="104">
        <f t="shared" si="43"/>
        <v>16091976.960000001</v>
      </c>
      <c r="F239" s="93">
        <f t="shared" si="1"/>
        <v>105.22057515496563</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15293564.91</v>
      </c>
      <c r="E240" s="247">
        <v>16091976.960000001</v>
      </c>
      <c r="F240" s="93">
        <f t="shared" si="1"/>
        <v>105.22057515496563</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0</v>
      </c>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5226362.24</v>
      </c>
      <c r="E242" s="104">
        <f t="shared" si="44"/>
        <v>3949625.89</v>
      </c>
      <c r="F242" s="93">
        <f t="shared" si="1"/>
        <v>75.571223513202185</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5226362.24</v>
      </c>
      <c r="E243" s="247">
        <v>3949625.89</v>
      </c>
      <c r="F243" s="93">
        <f t="shared" si="1"/>
        <v>75.571223513202185</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9049261.8099999987</v>
      </c>
      <c r="E245" s="104">
        <f t="shared" si="45"/>
        <v>11263339.140000001</v>
      </c>
      <c r="F245" s="93">
        <f t="shared" si="1"/>
        <v>124.46693859109379</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11403183.039999999</v>
      </c>
      <c r="E246" s="104">
        <f t="shared" si="46"/>
        <v>13907833.780000001</v>
      </c>
      <c r="F246" s="93">
        <f t="shared" si="1"/>
        <v>121.96448773306723</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6811021.9000000004</v>
      </c>
      <c r="E247" s="247">
        <v>9740576.2400000002</v>
      </c>
      <c r="F247" s="93">
        <f t="shared" si="1"/>
        <v>143.0119647684586</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4592161.1399999997</v>
      </c>
      <c r="E249" s="247">
        <v>4167257.54</v>
      </c>
      <c r="F249" s="93">
        <f t="shared" si="1"/>
        <v>90.747197516679492</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2353921.23</v>
      </c>
      <c r="E250" s="104">
        <f t="shared" si="47"/>
        <v>2644494.64</v>
      </c>
      <c r="F250" s="93">
        <f t="shared" si="1"/>
        <v>112.34422827309307</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2353921.23</v>
      </c>
      <c r="E252" s="247">
        <v>2644494.64</v>
      </c>
      <c r="F252" s="93">
        <f t="shared" si="1"/>
        <v>112.34422827309307</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80145.75</v>
      </c>
      <c r="E255" s="247">
        <v>31860.67</v>
      </c>
      <c r="F255" s="93">
        <f t="shared" si="1"/>
        <v>39.75341175296257</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0</v>
      </c>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11755348.42</v>
      </c>
      <c r="E259" s="104">
        <f t="shared" si="49"/>
        <v>6100810.8700000001</v>
      </c>
      <c r="F259" s="93">
        <f t="shared" si="1"/>
        <v>51.898171385718918</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11755348.42</v>
      </c>
      <c r="E260" s="248">
        <v>6100810.8700000001</v>
      </c>
      <c r="F260" s="97">
        <f t="shared" si="1"/>
        <v>51.898171385718918</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317899.65999999997</v>
      </c>
      <c r="E262" s="247">
        <v>318594.48</v>
      </c>
      <c r="F262" s="93">
        <f t="shared" ref="F262:F322" si="50">IF(D262&gt;0,IF(E262/D262&gt;=100,"&gt;&gt;100",E262/D262*100),"-")</f>
        <v>100.2185658204227</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2123.56</v>
      </c>
      <c r="E263" s="247">
        <v>0</v>
      </c>
      <c r="F263" s="93">
        <f t="shared" si="50"/>
        <v>0</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96044.36</v>
      </c>
      <c r="E264" s="247">
        <v>78412.72</v>
      </c>
      <c r="F264" s="93">
        <f t="shared" si="50"/>
        <v>81.642191170829818</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168632.62</v>
      </c>
      <c r="E265" s="247">
        <v>15737.51</v>
      </c>
      <c r="F265" s="93">
        <f t="shared" si="50"/>
        <v>9.3324233472740925</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v>0</v>
      </c>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0</v>
      </c>
      <c r="E267" s="247">
        <v>0</v>
      </c>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9391.94</v>
      </c>
      <c r="E268" s="247">
        <v>7980.12</v>
      </c>
      <c r="F268" s="93">
        <f t="shared" si="50"/>
        <v>84.967748942178076</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v>0</v>
      </c>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107027.82</v>
      </c>
      <c r="E271" s="247">
        <v>206214.59</v>
      </c>
      <c r="F271" s="93">
        <f t="shared" si="50"/>
        <v>192.6738206944699</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v>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13644.7</v>
      </c>
      <c r="E286" s="247">
        <v>13644.7</v>
      </c>
      <c r="F286" s="93">
        <f t="shared" si="50"/>
        <v>100</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1056562.3</v>
      </c>
      <c r="E287" s="247">
        <v>6423741.4900000002</v>
      </c>
      <c r="F287" s="93">
        <f t="shared" si="50"/>
        <v>607.9851126620739</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1915389.12</v>
      </c>
      <c r="E288" s="247">
        <v>1729270.71</v>
      </c>
      <c r="F288" s="93">
        <f t="shared" si="50"/>
        <v>90.282997430830136</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37342.89</v>
      </c>
      <c r="E289" s="247">
        <v>4479.3900000000003</v>
      </c>
      <c r="F289" s="93">
        <f t="shared" si="50"/>
        <v>11.995295489984843</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0</v>
      </c>
      <c r="E290" s="247">
        <v>185163.97</v>
      </c>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4601977.01</v>
      </c>
      <c r="E294" s="247">
        <v>4023346.73</v>
      </c>
      <c r="F294" s="93">
        <f t="shared" si="50"/>
        <v>87.426484775072794</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73993.509999999995</v>
      </c>
      <c r="E296" s="247">
        <v>143548.04999999999</v>
      </c>
      <c r="F296" s="93">
        <f t="shared" si="50"/>
        <v>194.00086575160444</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57727.23</v>
      </c>
      <c r="E297" s="247">
        <v>64710.59</v>
      </c>
      <c r="F297" s="93">
        <f t="shared" si="50"/>
        <v>112.09716800892748</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226096.04</v>
      </c>
      <c r="E298" s="247">
        <v>5219664.6100000003</v>
      </c>
      <c r="F298" s="93">
        <f t="shared" si="50"/>
        <v>2308.6050556214959</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01" workbookViewId="0">
      <selection activeCell="E138" sqref="E138"/>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5360529.0199999996</v>
      </c>
      <c r="E5" s="79">
        <f t="shared" si="0"/>
        <v>10222356.5</v>
      </c>
      <c r="F5" s="80">
        <f t="shared" ref="F5:F141" si="1">IF(D5&gt;0,IF(E5/D5&gt;=100,"&gt;&gt;100",E5/D5*100),"-")</f>
        <v>190.69678499753743</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4098149.33</v>
      </c>
      <c r="E6" s="81">
        <f t="shared" si="2"/>
        <v>8910151.6799999997</v>
      </c>
      <c r="F6" s="63">
        <f t="shared" si="1"/>
        <v>217.41891186771372</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504298.35</v>
      </c>
      <c r="E7" s="249">
        <v>587709.13</v>
      </c>
      <c r="F7" s="63">
        <f t="shared" si="1"/>
        <v>116.53996686683587</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3593850.98</v>
      </c>
      <c r="E8" s="249">
        <v>8322442.5499999998</v>
      </c>
      <c r="F8" s="63">
        <f t="shared" si="1"/>
        <v>231.57450312533547</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1262379.69</v>
      </c>
      <c r="E13" s="81">
        <f t="shared" si="4"/>
        <v>1312204.82</v>
      </c>
      <c r="F13" s="63">
        <f t="shared" si="1"/>
        <v>103.94692107253405</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0</v>
      </c>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1262379.69</v>
      </c>
      <c r="E16" s="249">
        <v>1312204.82</v>
      </c>
      <c r="F16" s="63">
        <f t="shared" si="1"/>
        <v>103.94692107253405</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207353.53</v>
      </c>
      <c r="E28" s="81">
        <f t="shared" si="6"/>
        <v>215415.54</v>
      </c>
      <c r="F28" s="63">
        <f t="shared" si="1"/>
        <v>103.88805051932322</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207353.53</v>
      </c>
      <c r="E30" s="249">
        <v>215415.54</v>
      </c>
      <c r="F30" s="63">
        <f t="shared" si="1"/>
        <v>103.88805051932322</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2194718.61</v>
      </c>
      <c r="E35" s="81">
        <f t="shared" si="7"/>
        <v>3127325.79</v>
      </c>
      <c r="F35" s="63">
        <f t="shared" si="1"/>
        <v>142.49324609317458</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1339576.7</v>
      </c>
      <c r="E36" s="81">
        <f t="shared" si="8"/>
        <v>2345529.2000000002</v>
      </c>
      <c r="F36" s="63">
        <f t="shared" si="1"/>
        <v>175.09480420195428</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1339576.7</v>
      </c>
      <c r="E37" s="249">
        <v>2345529.2000000002</v>
      </c>
      <c r="F37" s="63">
        <f t="shared" si="1"/>
        <v>175.09480420195428</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832977.2</v>
      </c>
      <c r="E39" s="81">
        <f t="shared" si="9"/>
        <v>781796.59</v>
      </c>
      <c r="F39" s="63">
        <f t="shared" si="1"/>
        <v>93.855700972367543</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832977.2</v>
      </c>
      <c r="E40" s="249">
        <v>781796.59</v>
      </c>
      <c r="F40" s="63">
        <f t="shared" si="1"/>
        <v>93.855700972367543</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22164.71</v>
      </c>
      <c r="E54" s="81">
        <f t="shared" si="12"/>
        <v>0</v>
      </c>
      <c r="F54" s="63">
        <f t="shared" si="1"/>
        <v>0</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22164.71</v>
      </c>
      <c r="E55" s="249"/>
      <c r="F55" s="63">
        <f t="shared" si="1"/>
        <v>0</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331990.82</v>
      </c>
      <c r="E75" s="81">
        <f t="shared" si="15"/>
        <v>350870.58999999997</v>
      </c>
      <c r="F75" s="63">
        <f t="shared" si="1"/>
        <v>105.68683495525568</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74519.86</v>
      </c>
      <c r="E76" s="249">
        <v>141381.35</v>
      </c>
      <c r="F76" s="63">
        <f t="shared" si="1"/>
        <v>189.72304832564097</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209033.77</v>
      </c>
      <c r="E79" s="249">
        <v>141467.07999999999</v>
      </c>
      <c r="F79" s="63">
        <f t="shared" si="1"/>
        <v>67.676662962161572</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48437.19</v>
      </c>
      <c r="E81" s="249">
        <v>68022.16</v>
      </c>
      <c r="F81" s="63">
        <f t="shared" si="1"/>
        <v>140.43374522758236</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248100.44</v>
      </c>
      <c r="E82" s="81">
        <f t="shared" si="16"/>
        <v>228575.08</v>
      </c>
      <c r="F82" s="63">
        <f t="shared" si="1"/>
        <v>92.130058294132809</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248100.44</v>
      </c>
      <c r="E84" s="249">
        <v>228575.08</v>
      </c>
      <c r="F84" s="63">
        <f t="shared" si="1"/>
        <v>92.130058294132809</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0</v>
      </c>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0</v>
      </c>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1679117.1300000001</v>
      </c>
      <c r="E89" s="81">
        <f t="shared" si="17"/>
        <v>1529590.53</v>
      </c>
      <c r="F89" s="63">
        <f t="shared" si="1"/>
        <v>91.094927368169948</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0</v>
      </c>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40204.79</v>
      </c>
      <c r="E104" s="249">
        <v>200765.07</v>
      </c>
      <c r="F104" s="63">
        <f t="shared" si="1"/>
        <v>499.35609662430772</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1638912.34</v>
      </c>
      <c r="E106" s="249">
        <v>1328825.46</v>
      </c>
      <c r="F106" s="63">
        <f t="shared" si="1"/>
        <v>81.079715343408779</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824413.48999999987</v>
      </c>
      <c r="E107" s="81">
        <f t="shared" si="21"/>
        <v>1515366.99</v>
      </c>
      <c r="F107" s="63">
        <f t="shared" si="1"/>
        <v>183.81152278330626</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489155.67</v>
      </c>
      <c r="E108" s="249"/>
      <c r="F108" s="63">
        <f t="shared" si="1"/>
        <v>0</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184803.24</v>
      </c>
      <c r="E109" s="249">
        <v>438349.75</v>
      </c>
      <c r="F109" s="63">
        <f t="shared" si="1"/>
        <v>237.19808700323654</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0</v>
      </c>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150454.57999999999</v>
      </c>
      <c r="E112" s="249"/>
      <c r="F112" s="63">
        <f t="shared" si="1"/>
        <v>0</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0</v>
      </c>
      <c r="E113" s="249">
        <v>1077017.24</v>
      </c>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2226216.4300000002</v>
      </c>
      <c r="E114" s="81">
        <f t="shared" si="22"/>
        <v>2359805.87</v>
      </c>
      <c r="F114" s="63">
        <f t="shared" si="1"/>
        <v>106.00073911052755</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105327.18</v>
      </c>
      <c r="E115" s="81">
        <f t="shared" si="23"/>
        <v>81124.27</v>
      </c>
      <c r="F115" s="63">
        <f t="shared" si="1"/>
        <v>77.021211428996779</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68020.44</v>
      </c>
      <c r="E116" s="249">
        <v>67982.38</v>
      </c>
      <c r="F116" s="63">
        <f t="shared" si="1"/>
        <v>99.944046230809448</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37306.74</v>
      </c>
      <c r="E117" s="249">
        <v>13141.89</v>
      </c>
      <c r="F117" s="63">
        <f t="shared" si="1"/>
        <v>35.226583721869027</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46284.75</v>
      </c>
      <c r="E118" s="81">
        <f t="shared" si="24"/>
        <v>20070.759999999998</v>
      </c>
      <c r="F118" s="63">
        <f t="shared" si="1"/>
        <v>43.36365649593008</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46284.75</v>
      </c>
      <c r="E120" s="249">
        <v>20070.759999999998</v>
      </c>
      <c r="F120" s="63">
        <f t="shared" si="1"/>
        <v>43.36365649593008</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9956.2800000000007</v>
      </c>
      <c r="E125" s="249">
        <v>16975.66</v>
      </c>
      <c r="F125" s="63">
        <f t="shared" si="1"/>
        <v>170.50203489656778</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2064648.22</v>
      </c>
      <c r="E128" s="249">
        <v>2241635.1800000002</v>
      </c>
      <c r="F128" s="63">
        <f t="shared" si="1"/>
        <v>108.57225740857686</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629823.68999999994</v>
      </c>
      <c r="E129" s="81">
        <f t="shared" si="26"/>
        <v>486908.01</v>
      </c>
      <c r="F129" s="63">
        <f t="shared" si="1"/>
        <v>77.308621084100551</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10714.01</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v>10714.01</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0</v>
      </c>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629823.68999999994</v>
      </c>
      <c r="E140" s="249">
        <v>476194</v>
      </c>
      <c r="F140" s="63">
        <f t="shared" si="1"/>
        <v>75.607508507658721</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13702263.16</v>
      </c>
      <c r="E141" s="106">
        <f t="shared" si="28"/>
        <v>20036214.899999999</v>
      </c>
      <c r="F141" s="82">
        <f t="shared" si="1"/>
        <v>146.22558818232477</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3" workbookViewId="0">
      <selection activeCell="E26" sqref="E26"/>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149770.23999999999</v>
      </c>
      <c r="E5" s="107">
        <f t="shared" si="0"/>
        <v>823451.42</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149770.23999999999</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149770.23999999999</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v>149770.23999999999</v>
      </c>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823451.42</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823451.42</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v>823451.42</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15" workbookViewId="0">
      <selection activeCell="D37" sqref="D37"/>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7611271.3200000003</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35309708.680000007</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v>10663882.01</v>
      </c>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22418347.379999999</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3295385.12</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3056010.63</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88346.93</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1019715.77</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717228.87</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2149246.12</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2148344.7799999998</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9944069.1600000001</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2100906.77</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126572.52</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126572.52</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30554977.710000005</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v>10850000.41</v>
      </c>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17051168.220000003</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3248130.23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2953209.67</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89553.38</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1025628.21</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702118.86</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2152685.91</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2166802.9300000002</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4713039.03</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1948606.28</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705202.8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705202.8</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12366002.290000003</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553486.98</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553486.98</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369740.79999999999</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369740.79999999999</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3222.32</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v>3222.32</v>
      </c>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47827.02</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v>47827.02</v>
      </c>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18936.28</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v>18936.28</v>
      </c>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53122.49</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4215</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v>48907.49</v>
      </c>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60638.07</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v>60638.07</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11812515.310000001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v>1729270.71</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5874733.9000000004</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185163.97</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4023346.73</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2</v>
      </c>
      <c r="G3" s="124">
        <f>IF(RefStr!C12&lt;&gt;"",INT(VALUE(MID(RefStr!C12,1,4))),0)</f>
        <v>2023</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32297</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2</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O.K.</v>
      </c>
      <c r="C218" s="118" t="s">
        <v>3224</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3225</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3229</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3319</v>
      </c>
      <c r="B1" s="383"/>
      <c r="C1" s="383"/>
    </row>
    <row r="2" spans="1:17" ht="33" customHeight="1" x14ac:dyDescent="0.2">
      <c r="A2" s="384" t="s">
        <v>3320</v>
      </c>
      <c r="B2" s="385"/>
      <c r="C2" s="377"/>
      <c r="D2" s="4"/>
      <c r="E2" s="4"/>
      <c r="F2" s="4"/>
      <c r="G2" s="4"/>
      <c r="H2" s="4"/>
      <c r="I2" s="4"/>
      <c r="J2" s="4"/>
      <c r="K2" s="4"/>
      <c r="L2" s="4"/>
      <c r="M2" s="4"/>
      <c r="N2" s="4"/>
      <c r="O2" s="4"/>
      <c r="P2" s="4"/>
      <c r="Q2" s="4"/>
    </row>
    <row r="3" spans="1:17" ht="18.75" customHeight="1" x14ac:dyDescent="0.2">
      <c r="A3" s="304" t="s">
        <v>3321</v>
      </c>
      <c r="B3" s="386"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1" t="s">
        <v>3403</v>
      </c>
      <c r="C46" s="377"/>
      <c r="D46" s="41"/>
      <c r="E46" s="4"/>
      <c r="F46" s="4"/>
      <c r="G46" s="4"/>
      <c r="H46" s="4"/>
      <c r="I46" s="4"/>
      <c r="J46" s="4"/>
      <c r="K46" s="4"/>
      <c r="L46" s="4"/>
      <c r="M46" s="4"/>
      <c r="N46" s="4"/>
      <c r="O46" s="4"/>
      <c r="P46" s="4"/>
      <c r="Q46" s="4"/>
    </row>
    <row r="47" spans="1:17" ht="66" hidden="1" customHeight="1" x14ac:dyDescent="0.2">
      <c r="A47" s="46" t="s">
        <v>3404</v>
      </c>
      <c r="B47" s="382" t="s">
        <v>3405</v>
      </c>
      <c r="C47" s="382"/>
      <c r="D47" s="4"/>
      <c r="E47" s="4"/>
      <c r="F47" s="4"/>
      <c r="G47" s="4"/>
      <c r="H47" s="4"/>
      <c r="I47" s="4"/>
      <c r="J47" s="4"/>
      <c r="K47" s="4"/>
      <c r="L47" s="4"/>
      <c r="M47" s="4"/>
      <c r="N47" s="4"/>
      <c r="O47" s="4"/>
      <c r="P47" s="4"/>
      <c r="Q47" s="4"/>
    </row>
    <row r="48" spans="1:17" ht="123.75" customHeight="1" x14ac:dyDescent="0.2">
      <c r="A48" s="267" t="s">
        <v>3406</v>
      </c>
      <c r="B48" s="380" t="s">
        <v>3407</v>
      </c>
      <c r="C48" s="379"/>
      <c r="D48" s="4"/>
      <c r="E48" s="4"/>
      <c r="F48" s="4"/>
      <c r="G48" s="4"/>
      <c r="H48" s="4"/>
      <c r="I48" s="4"/>
      <c r="J48" s="4"/>
      <c r="K48" s="4"/>
      <c r="L48" s="4"/>
      <c r="M48" s="4"/>
      <c r="N48" s="4"/>
      <c r="O48" s="4"/>
      <c r="P48" s="4"/>
      <c r="Q48" s="4"/>
    </row>
    <row r="49" spans="1:17" ht="34.5" customHeight="1" x14ac:dyDescent="0.2">
      <c r="A49" s="267" t="s">
        <v>3408</v>
      </c>
      <c r="B49" s="378" t="s">
        <v>3409</v>
      </c>
      <c r="C49" s="379"/>
      <c r="D49" s="4"/>
      <c r="E49" s="4"/>
      <c r="F49" s="4"/>
      <c r="G49" s="4"/>
      <c r="H49" s="4"/>
      <c r="I49" s="4"/>
      <c r="J49" s="4"/>
      <c r="K49" s="4"/>
      <c r="L49" s="4"/>
      <c r="M49" s="4"/>
      <c r="N49" s="4"/>
      <c r="O49" s="4"/>
      <c r="P49" s="4"/>
      <c r="Q49" s="4"/>
    </row>
    <row r="50" spans="1:17" ht="34.5" customHeight="1" x14ac:dyDescent="0.2">
      <c r="A50" s="267" t="s">
        <v>3410</v>
      </c>
      <c r="B50" s="378" t="s">
        <v>3411</v>
      </c>
      <c r="C50" s="379"/>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7" ma:contentTypeDescription="Create a new document." ma:contentTypeScope="" ma:versionID="1ea8faa1d7db396e4a1f4c69030161dd">
  <xsd:schema xmlns:xsd="http://www.w3.org/2001/XMLSchema" xmlns:xs="http://www.w3.org/2001/XMLSchema" xmlns:p="http://schemas.microsoft.com/office/2006/metadata/properties" xmlns:ns2="3e57c274-8e47-479f-a9b6-43d341144e77" targetNamespace="http://schemas.microsoft.com/office/2006/metadata/properties" ma:root="true" ma:fieldsID="2ff4ba9c019940aa3882888d29f04f8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DB64F2F2-7FFD-41FF-8305-3E31AED70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Marica Šipoš</cp:lastModifiedBy>
  <cp:lastPrinted>2024-02-09T09:46:08Z</cp:lastPrinted>
  <dcterms:created xsi:type="dcterms:W3CDTF">2022-04-01T05:14:30Z</dcterms:created>
  <dcterms:modified xsi:type="dcterms:W3CDTF">2024-02-14T12:04:28Z</dcterms:modified>
</cp:coreProperties>
</file>